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№1 сведения" sheetId="8" r:id="rId1"/>
    <sheet name="№ 2 перечень" sheetId="9" r:id="rId2"/>
    <sheet name="№ 3 прогноз" sheetId="7" state="hidden" r:id="rId3"/>
  </sheets>
  <definedNames>
    <definedName name="_xlnm.Print_Area" localSheetId="1">'№ 2 перечень'!$A$1:$H$27</definedName>
    <definedName name="_xlnm.Print_Area" localSheetId="2">'№ 3 прогноз'!$A$1:$K$19</definedName>
    <definedName name="_xlnm.Print_Area" localSheetId="0">'№1 сведения'!$A$1:$H$62</definedName>
  </definedNames>
  <calcPr calcId="124519" refMode="R1C1"/>
</workbook>
</file>

<file path=xl/calcChain.xml><?xml version="1.0" encoding="utf-8"?>
<calcChain xmlns="http://schemas.openxmlformats.org/spreadsheetml/2006/main">
  <c r="F54" i="8"/>
  <c r="H19" i="7"/>
  <c r="H14"/>
  <c r="I14"/>
  <c r="J14"/>
  <c r="K14"/>
  <c r="G14"/>
  <c r="G13"/>
  <c r="I12"/>
  <c r="H12"/>
  <c r="G12"/>
  <c r="G8"/>
  <c r="G11" l="1"/>
  <c r="H13"/>
  <c r="I13"/>
  <c r="J13"/>
  <c r="K13"/>
  <c r="K11" l="1"/>
  <c r="J8" l="1"/>
  <c r="J11" l="1"/>
  <c r="J7" l="1"/>
  <c r="I11"/>
  <c r="H11"/>
  <c r="K8"/>
  <c r="I8"/>
  <c r="H8"/>
  <c r="H7" s="1"/>
  <c r="G7"/>
  <c r="I7" l="1"/>
  <c r="K7"/>
  <c r="L7" s="1"/>
</calcChain>
</file>

<file path=xl/sharedStrings.xml><?xml version="1.0" encoding="utf-8"?>
<sst xmlns="http://schemas.openxmlformats.org/spreadsheetml/2006/main" count="281" uniqueCount="157">
  <si>
    <t>Х</t>
  </si>
  <si>
    <t>Значение показателя объема услуги (работы)</t>
  </si>
  <si>
    <t>Бюджет Курского района Курской области</t>
  </si>
  <si>
    <t>Областной бюджет</t>
  </si>
  <si>
    <t xml:space="preserve"> </t>
  </si>
  <si>
    <t>Расходы бюджета Курского района Курской области на оказание муниципальной услуги (выполнение работы), руб.</t>
  </si>
  <si>
    <t>1. Количество учащихся (на 1 января)</t>
  </si>
  <si>
    <t>2. Количество выпускников (на 1 июля);</t>
  </si>
  <si>
    <t>3. Количество мероприятий, всего</t>
  </si>
  <si>
    <t>4. Количество фестивалей и конкурсов зонального и областного уровней, в которых принимали участие учащиеся учебного заведения.</t>
  </si>
  <si>
    <t xml:space="preserve">                        </t>
  </si>
  <si>
    <t xml:space="preserve">                    </t>
  </si>
  <si>
    <t xml:space="preserve">                         </t>
  </si>
  <si>
    <t>№ п/п</t>
  </si>
  <si>
    <t>Наименование показателя (индикатора)</t>
  </si>
  <si>
    <t>Ед. измерения</t>
  </si>
  <si>
    <t>Значения показателей по годам</t>
  </si>
  <si>
    <t>%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</si>
  <si>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</si>
  <si>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удельный вес детей, охваченных дошкольным образованием в дошкольных образовательных учреждениях</t>
  </si>
  <si>
    <t>доля обучающихся, принявших участие в районных и областных массовых мероприятиях</t>
  </si>
  <si>
    <t>доля пищеблоков школьных столовых муниципальных общеобразовательных организаций, соответствующих санитарным нормам</t>
  </si>
  <si>
    <t>ед.</t>
  </si>
  <si>
    <t>доля учащихся, занимающихся физической культурой и спортом во внеурочное время, по следующим уровням общего образования:                                                                                                                       а) начальное общее образование
б) основное общее образование
в) среднее общее образование</t>
  </si>
  <si>
    <t>4,80                                          3,00                               5,00                  5,00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</si>
  <si>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</t>
  </si>
  <si>
    <t>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</si>
  <si>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</si>
  <si>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сокращение доли зданий муниципальных образовательных организаций, требующих капитального ремонта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</si>
  <si>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</si>
  <si>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доля детей-инвалидов в возрасте от 1,5 до 7 лет, охваченных дошкольным образованием, от общей численности детей-инвалидов данного возраста</t>
  </si>
  <si>
    <t>количество образовательных учреждений на территории которых созданы рекреационно-образовательные зоны</t>
  </si>
  <si>
    <t>чел.</t>
  </si>
  <si>
    <t>участие в областных, международных и всероссийских конкурсах</t>
  </si>
  <si>
    <t>доля преподавателей, имеющих первую и высшую квалификационную категорию</t>
  </si>
  <si>
    <t>количество выпускников</t>
  </si>
  <si>
    <t>Номер и наименование  основного мероприятия</t>
  </si>
  <si>
    <t>Ответственный исполнитель</t>
  </si>
  <si>
    <t>Срок</t>
  </si>
  <si>
    <t>Ожидаемый непосредственный результат (краткое описание)</t>
  </si>
  <si>
    <t xml:space="preserve">Связь с показателями муниципальной программы </t>
  </si>
  <si>
    <t>начала реализации</t>
  </si>
  <si>
    <t>окончания реализации</t>
  </si>
  <si>
    <t>Управление по делам образования и здравоохранения Администрации Курского района Курской области</t>
  </si>
  <si>
    <t>19                                                                                                                                                                           1</t>
  </si>
  <si>
    <t>19                     1</t>
  </si>
  <si>
    <t>19                         1</t>
  </si>
  <si>
    <t>19                              1</t>
  </si>
  <si>
    <t>19                                            1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</si>
  <si>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4,80                                          3,00                               5,00                  5,00</t>
  </si>
  <si>
    <t xml:space="preserve">                                      4,80                                          3,00                               5,00                  5,00</t>
  </si>
  <si>
    <t>Подпрограмма 4 «Создание новых мест в общеобразовательных организациях Курского района Курской области  в соответствии с прогнозируемой потребностью и современными  условиями обучения»</t>
  </si>
  <si>
    <t>да/нет</t>
  </si>
  <si>
    <t>да</t>
  </si>
  <si>
    <t>31</t>
  </si>
  <si>
    <t>32</t>
  </si>
  <si>
    <t>33</t>
  </si>
  <si>
    <t>Основное направление реализации</t>
  </si>
  <si>
    <t>количество выпускников ДШИ</t>
  </si>
  <si>
    <t>доля преподавателей ДШИ, имеющих первую и высшую квалификационную категорию</t>
  </si>
  <si>
    <t>количество дополнительных мест в дошкольных организациях для детей в возрасте от 1,5  до  3 лет, созданных в ходе реализации муниципальной программы</t>
  </si>
  <si>
    <t>количество образовательных организаций, расположенных в сельской местности, в которых открыты плоскостные сооружения оснащены спортивным инвентарем и оборудованием</t>
  </si>
  <si>
    <t>численность обучающихся в расчете на одного педагогического работника общего образования</t>
  </si>
  <si>
    <t>численность детей в дошкольных образовательных организациях, приходящегося на одного педагогического работника</t>
  </si>
  <si>
    <t>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</t>
  </si>
  <si>
    <t>доля учителей общеобразовательных организаций, вовлеченных в национальную систему профессионального роста педагогических работников</t>
  </si>
  <si>
    <t>3389             1198            34</t>
  </si>
  <si>
    <t>3387            1176            34</t>
  </si>
  <si>
    <t>3394             1220        34</t>
  </si>
  <si>
    <t>3392           1260            34</t>
  </si>
  <si>
    <t>3392        1320             34</t>
  </si>
  <si>
    <t>Подпрограмма 2 «Развитие дошкольного и общего образования детей»</t>
  </si>
  <si>
    <t xml:space="preserve">Подпрограмма 3 «Развитие дополнительного образования и системы воспитания детей» </t>
  </si>
  <si>
    <t>Подпрограмма 1 «Обеспечение реализации программы и прочие мероприятия в области образования»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</si>
  <si>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</si>
  <si>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доступность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</t>
  </si>
  <si>
    <t>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</t>
  </si>
  <si>
    <t xml:space="preserve"> обеспечение доступности 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 и численности детей в возрасте от 2 месяцев до 3 лет, находящихся в очереди на получение дошкольного образования в текущем году)</t>
  </si>
  <si>
    <t xml:space="preserve"> 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</t>
  </si>
  <si>
    <t>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</t>
  </si>
  <si>
    <t>доля детей в возрасте от 5 до 18 лет, охваченных дополнительным образованием</t>
  </si>
  <si>
    <t>внедрение целевой модели развития муниципальных систем дополнительного образования детей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</si>
  <si>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</si>
  <si>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</t>
  </si>
  <si>
    <t>количество обучающихся в ДШИ</t>
  </si>
  <si>
    <t>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</t>
  </si>
  <si>
    <t>количество общеобразовательных организаций, в которых отремонтированы спортивные залы</t>
  </si>
  <si>
    <t>удельный вес численности обучающихся, занимающихся в одну смену, в общей численности обучающихся в общеобразовательных организациях</t>
  </si>
  <si>
    <t>2020 год</t>
  </si>
  <si>
    <t>2021 год</t>
  </si>
  <si>
    <t>2022 год</t>
  </si>
  <si>
    <t>2023 год</t>
  </si>
  <si>
    <t>2024 год</t>
  </si>
  <si>
    <t>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</t>
  </si>
  <si>
    <t>Основное мероприятие 01 «Содействие развитию дошкольного образования»</t>
  </si>
  <si>
    <t>Основное мероприятие 02 «Содействие развитию общего образования»</t>
  </si>
  <si>
    <t>Основное мероприятие 05 «Реализация дошкольных образовательных программ»</t>
  </si>
  <si>
    <t>Основное мероприятие 03 «Социальная поддержка работников образовательных организаций общего и дошкольного образования»</t>
  </si>
  <si>
    <t>Основное мероприятие Е2 «Региональный проект «Успех каждого ребенка»</t>
  </si>
  <si>
    <t>Основное мероприятие Е4 «Региональный проект «Цифровая образовательная среда»</t>
  </si>
  <si>
    <t>Основное мероприятие 06 «Реализация основных общеобразовательных программ»</t>
  </si>
  <si>
    <t>Основное мероприятие Р2 «Региональный проект «Содействие занятости женщин- создание условий дошкольного образования для детей в возрасте до трех лет»</t>
  </si>
  <si>
    <t>Основное мероприятие 01 «Реализация образовательных программ дополнительного образования и мероприятий по их развитию»</t>
  </si>
  <si>
    <t>Основное мероприятие 02 «Социальная поддержка работников образовательных организаций дополнительного образования»</t>
  </si>
  <si>
    <t>Основное мероприятие 01 «Введение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</si>
  <si>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Основное мероприятие 01 «Сопровождение реализации отдельных мероприятий муниципальной программы»</t>
  </si>
  <si>
    <t>Обеспечение деятельности Управления по делам образования и здравоохранения Администрации Курского района Курской области</t>
  </si>
  <si>
    <t xml:space="preserve"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95,0 %.
</t>
  </si>
  <si>
    <t>Основное мероприятие 02 «Руководство и управление в сфере установленных функций»</t>
  </si>
  <si>
    <t>Обеспечение деятельности дошкольных образовательных учреждений</t>
  </si>
  <si>
    <t>Обеспечение работников образовательных организаций общего и дошкольного образования мерами социальной поддержки</t>
  </si>
  <si>
    <t>Обеспечение реализация дошкольных образовательных программ</t>
  </si>
  <si>
    <t>Обеспечение реализации основных общеобразовательных программ</t>
  </si>
  <si>
    <t>Обеспечение реализации регионального проекта «Успех каждого ребенка»</t>
  </si>
  <si>
    <t>Обеспечение реализации регионального проекта «Цифровая образовательная среда»</t>
  </si>
  <si>
    <t>Обеспечение реализации регионального проекта «Содействие занятости женщин- создание условий дошкольного образования для детей в возрасте до трех лет»</t>
  </si>
  <si>
    <t>Подпрограмма 3 «Развитие дополнительного образования и системы воспитания детей»</t>
  </si>
  <si>
    <t>Отдел культуры, по делам молодежи, физкультуры и спорта Администрации Курского района Курской области</t>
  </si>
  <si>
    <t>Обеспечение реализации образовательных программ дополнительного образования и мероприятий по их развитию</t>
  </si>
  <si>
    <t xml:space="preserve"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 в количестве 100 единиц;
увеличение удельного веса численности обучающихся, занимающихся в одну смену, в общей численности обучающихся в общеобразовательных организациях до 98,0 %;
увеличение удельного веса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 до 100,0 %.
</t>
  </si>
  <si>
    <t>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</si>
  <si>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Приложение № 3                                                                                                к муниципальной программе «Развитие образования в Курском районе Курской области»</t>
  </si>
  <si>
    <t xml:space="preserve">     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сводных показателей муниципальных заданий на оказание муниципальных услуг муниципальными учреждениями                                                                                                по муниципальной программе «Развитие образования в Курском районе Курской области»</t>
  </si>
  <si>
    <t>Муниципальная программа «Развитие образования в Курском районе Курской области», всего</t>
  </si>
  <si>
    <t>Подпрограмма 1 «Обеспечение реализации программы и прочие мероприятия в области образования».                                                                                                                                                                  Основное мероприятие 01 «Сопровождение реализации отдельных мероприятий муниципальной программы».  Показатель объема услуги:                                                                                                                             1. Количество персонала направленного на существенное повышение качества управления процессами развития такой сложной системы, какой является система образования;                                                                                                        2. Количество мероприятий, всего</t>
  </si>
  <si>
    <t>Подпрограмма 2 «Развитие дошкольного и общего образования детей».                    
Основное мероприятие 01 «Содействие развитию дошкольного образования»;                                                                            Основное мероприятие 02 «Содействие развитию общего образования»;                                                                                          Основное мероприятие 05 «Реализация дошкольных образовательных программ»;                                                                                                  Основное мероприятие 06 «Реализация основных общеобразовательных программ».                                                                                         Показатели объема услуги:                                                                                                              1. Количество учащихся в общеобразовательных учреждениях;                                             2. Количество детей в дошкольных учреждениях;                                                                3. Количество мероприятий, всего</t>
  </si>
  <si>
    <t xml:space="preserve">Подпрограмма 3 «Развитие дополнительного образования и системы воспитания детей».                                                                                                                                        Основное мероприятие 01 «Реализация образовательных программ дополнительного образования и мероприятия по и развитию».                                                                                                     Показатель объема услуги:                                                                                                                                            </t>
  </si>
  <si>
    <t>Администрация Курского района Курской области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</si>
  <si>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образования в Курском районе Курской области»</t>
  </si>
  <si>
    <t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показателях (индикаторах) муниципальной программы «Развитие образования в Курском районе Курской области» и их значениях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</si>
  <si>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мероприятиях.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</si>
  <si>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образования;
удельный вес численности обучающихся, занимающихся в одну смену, в общей численности обучающихся в общеобразовательных организациях;
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</si>
  <si>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 дошкольного образования в текущем году)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</si>
  <si>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</t>
  </si>
  <si>
    <t>Обеспечение деятельности МКУ «Информационно-методический центр» в целях сопровождения реализации отдельных мероприятий программы</t>
  </si>
  <si>
    <t>Обеспечение деятельности общеобразовательных учреждений</t>
  </si>
  <si>
    <t>Основное мероприятие Е1 «Региональный проект «Современная школа»</t>
  </si>
  <si>
    <t>Обеспечение реализации регионального проекта «Современная школа»</t>
  </si>
  <si>
    <t>Наименование муниципальной услуги (работы), показателя объема услуги, подпрограммы, основного мероприятия</t>
  </si>
  <si>
    <t>Приложение № 1 к муниципальной программе «Развитие образования в Курском районе Курской области»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</si>
  <si>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Выполнение мероприятий по благоустройству зданий государственных и муниципальных общеобразовательных организаций в целях соблюдения к воздушно-тепловому режиму, водоснабжению и канализации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</si>
  <si>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</t>
  </si>
  <si>
    <t>(в редакции постановления Администрации Курского района Курской области от __________________ № _________)</t>
  </si>
  <si>
    <t xml:space="preserve">Основное мероприятие 04 «Благоустройство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канализации» </t>
  </si>
  <si>
    <t xml:space="preserve">
увеличение количества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 до 12 единиц;
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количества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 до 750 единиц;
увеличение доли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до 21,7 %;
увеличение доли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до 25,0 %;
увеличение доли детей-инвалидов в возрасте от 1,5 до 7 лет, охваченных дошкольным образованием, от общей численности детей-инвалидов данного возраста до 95,0 %;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 до 84,05 %;</t>
  </si>
  <si>
    <t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95,0 %;
сохранение доли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 на уровне 100,0 %;
сохранение доли пищеблоков школьных столовых муниципальных общеобразовательных организаций, соответствующих санитарным нормам на уровне 100,0 %;                                                                                                                                                       сокращение доли зданий муниципальных образовательных организаций, требующих капитального ремонта на 9,7 %;
увеличение количества общеобразовательных организаций, в которых отремонтированы спортивные залы в 2020 году на 3 единицы;
сохранение доли учащихся, занимающихся физической культурой и спортом во внеурочное время на уровне 4,8 %, в том числе по следующим уровням общего образования: а) начальное общее образование - 3,0 %;
б) основное общее образование - 5,0 %;
в) среднее общее образование - 5,0 %;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</si>
  <si>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мероприятиях;
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обучающихся;
доля пищеблоков школьных столовых муниципальных общеобразовательных организаций, соответствующих санитарным нормам;
сокращение доли зданий муниципальных образовательных организаций, требующих капитального ремонта;
количество общеобразовательных организаций, в которых отремонтированы спортивные залы;
доля учащихся, занимающихся физической культурой и спортом во внеурочное время, из них по следующим уровням общего образования:
а) начальное общее образование;
б) основное общее образование;
в) среднее общее образование;
количество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оборудованием;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</si>
  <si>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мероприятий;
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организаций;
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организаций;
доля детей-инвалидов в возрасте от 1,5 до 7 лет, охваченных дошкольным образованием, от общей численности детей-инвалидов данного возраста;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году);
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программы, места;
количество дополнительных мест в дошкольных организациях для детей в возрасте от 1,5 до 3 лет, созданных в ходе реализации муниципальной программы;</t>
  </si>
  <si>
    <t>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</t>
  </si>
  <si>
    <t>количество зданий, в которых выполнены мероприятия по благоустройству зданий</t>
  </si>
  <si>
    <t>внедрение целевой модели цифровой образовательной среды в общеобразовательных организациях</t>
  </si>
  <si>
    <t xml:space="preserve">
количество образовательных учреждений, на территории которых созданы рекреационно-образовательные зоны;
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обратно;
численность детей в дошкольных образовательных организациях, приходящегося на одного педагогического работника;
численность обучающихся в расчете на одного педагогического работника общего образования;
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профилей;
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профилей;
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категории;
доля учителей общеобразовательных организаций, вовлеченных в национальную систему профессионального роста педагогических работников;
доля преподавателей, имеющих первую и высшую квалификационную категорию;
количество выпускников;
количество обучающихся;                                                                 количество зданий, в которых выполнены мероприятия по благоустройству зданий;                                                                                       внедрение целевой модели цифровой образовательной среды в общеобразовательных организациях.</t>
  </si>
  <si>
    <t>формирование современных, управленческих и организационно-управленческих механизмов в системе дополнительного образования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</si>
  <si>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</si>
  <si>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количество обучающихся;
участие в областных, международных и всероссийских конкурсах;
доля преподавателей ДШИ, имеющих первую и высшую квалификационную категорию;
количество выпускников в ДШИ;
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доля детей в возрасте от 5 до 18 лет, охваченных дополнительным образованием;
создание новых мест в образовательных организациях различных типов для реализации дополнительных общеразвивающих программ всех направленностей;
внедрение целевой модели развития муниципальных систем дополнительного образования детей;
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Федерации;                                                        формирование современных, управленческих и организационно-управленческих механизмов в системе дополнительного образования детей.</t>
  </si>
  <si>
    <t>увеличение количества обучающихся в ДШИ до 560 человек;
увеличение количества участников в областных, международных и всероссийских конкурсах до 25 человек;
увеличение доли преподавателей ДШИ, имеющих первую и высшую квалификационную категорию до 36,0 %;
увеличение количества выпускников ДШИ до 84 человек;                                               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доли детей в возрасте от 5 до 18 лет, охваченных дополнительным образованием до 80,0 %;
увеличение созданных новых мест в образовательных организациях различных типов для реализации дополнительных общеразвивающих программ всех направленностей в 2020 году - до 35 единиц, в 2022 году - до 255 единиц;
внедрение целевой модели развития муниципальных систем дополнительного образования детей;
увеличение количества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 до 514 единиц;                                                                        
формирование современных, управленческих и организационно-управленческих механизмов в системе дополнительного образования детей в 2020 году - 2 единицы, в 2022 году - 9 единиц.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</si>
  <si>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 до 100,0 %.;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 - 20 единиц;
количество дополнительных мест в дошкольных организациях для детей в возрасте от 1,5 до 3 лет, созданных в ходе реализации муниципальной программы - 20 единиц;
увеличение количества образовательных учреждений, на территории которых созданы рекреационно-образовательные зоны до 9 единиц;
увеличение численности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 до 1 264 человек;
увеличение численности детей в дошкольных образовательных организациях, приходящегося на одного педагогического работника до 12 человек;
увеличение численности обучающихся в расчете на одного педагогического работника общего образования до 7 человек;
увеличение количества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 в 2020 году - до 3 единиц, в 2022 году - до 9 единиц;
увеличение численности обучающихся, охваченных основными и дополнительными общеобразовательными программами цифрового, естественнонаучного и гуманитарного профилей до 115 человек;
увеличение численности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 до 180 человек;
увеличение доли учителей общеобразовательных организаций, вовлеченных в национальную систему профессионального роста педагогических работников до 50,0 %;
увеличение доли преподавателей, имеющих первую и высшую квалификационную категорию до 37,0 %;
увеличение количества выпускников до 89 человек;
увеличение количества зданий, в которых выполнены мероприятия по благоустройству зданий в 2020 году до 1 единицы;                                                                                                             внедрение целевой модели цифровой образовательной среды в общеобразовательных организациях в 2020 году - 2 единицы, в 2022 году - 8 единиц.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</si>
</sst>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2" borderId="0" xfId="0" applyFill="1"/>
    <xf numFmtId="0" fontId="0" fillId="0" borderId="0" xfId="0" applyFont="1"/>
    <xf numFmtId="0" fontId="0" fillId="0" borderId="1" xfId="0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9" xfId="0" applyBorder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wrapText="1"/>
    </xf>
    <xf numFmtId="2" fontId="11" fillId="0" borderId="6" xfId="0" applyNumberFormat="1" applyFont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4" fontId="12" fillId="0" borderId="0" xfId="0" applyNumberFormat="1" applyFont="1" applyFill="1"/>
    <xf numFmtId="4" fontId="14" fillId="0" borderId="0" xfId="0" applyNumberFormat="1" applyFont="1" applyFill="1"/>
    <xf numFmtId="0" fontId="12" fillId="0" borderId="11" xfId="0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117"/>
  <sheetViews>
    <sheetView view="pageBreakPreview" topLeftCell="A42" zoomScaleSheetLayoutView="100" workbookViewId="0">
      <selection activeCell="B56" sqref="B56"/>
    </sheetView>
  </sheetViews>
  <sheetFormatPr defaultRowHeight="15.75"/>
  <cols>
    <col min="1" max="1" width="6.28515625" style="35" customWidth="1"/>
    <col min="2" max="2" width="66.85546875" style="34" customWidth="1"/>
    <col min="3" max="3" width="12.5703125" style="34" customWidth="1"/>
    <col min="4" max="5" width="11.140625" style="35" customWidth="1"/>
    <col min="6" max="6" width="10.85546875" style="35" customWidth="1"/>
    <col min="7" max="7" width="11.7109375" style="35" customWidth="1"/>
    <col min="8" max="8" width="11" style="35" customWidth="1"/>
  </cols>
  <sheetData>
    <row r="1" spans="1:13" ht="46.5" customHeight="1">
      <c r="A1" s="13"/>
      <c r="B1" s="12"/>
      <c r="C1" s="12"/>
      <c r="D1" s="13"/>
      <c r="E1" s="103" t="s">
        <v>139</v>
      </c>
      <c r="F1" s="103"/>
      <c r="G1" s="103"/>
      <c r="H1" s="103"/>
    </row>
    <row r="2" spans="1:13" ht="51" customHeight="1">
      <c r="A2" s="13"/>
      <c r="B2" s="12"/>
      <c r="C2" s="12"/>
      <c r="D2" s="13"/>
      <c r="E2" s="103"/>
      <c r="F2" s="103"/>
      <c r="G2" s="103"/>
      <c r="H2" s="103"/>
    </row>
    <row r="3" spans="1:13" ht="67.5" customHeight="1" thickBot="1">
      <c r="A3" s="111" t="s">
        <v>129</v>
      </c>
      <c r="B3" s="112"/>
      <c r="C3" s="112"/>
      <c r="D3" s="112"/>
      <c r="E3" s="112"/>
      <c r="F3" s="112"/>
      <c r="G3" s="112"/>
      <c r="H3" s="112"/>
      <c r="I3" s="5"/>
      <c r="J3" s="5"/>
      <c r="K3" s="5"/>
      <c r="L3" s="5"/>
      <c r="M3" s="5"/>
    </row>
    <row r="4" spans="1:13" s="6" customFormat="1" ht="30.75" customHeight="1">
      <c r="A4" s="113" t="s">
        <v>13</v>
      </c>
      <c r="B4" s="114" t="s">
        <v>14</v>
      </c>
      <c r="C4" s="114" t="s">
        <v>15</v>
      </c>
      <c r="D4" s="114" t="s">
        <v>16</v>
      </c>
      <c r="E4" s="114"/>
      <c r="F4" s="114"/>
      <c r="G4" s="114"/>
      <c r="H4" s="115"/>
    </row>
    <row r="5" spans="1:13" s="6" customFormat="1">
      <c r="A5" s="107"/>
      <c r="B5" s="108"/>
      <c r="C5" s="108"/>
      <c r="D5" s="14" t="s">
        <v>88</v>
      </c>
      <c r="E5" s="14" t="s">
        <v>89</v>
      </c>
      <c r="F5" s="14" t="s">
        <v>90</v>
      </c>
      <c r="G5" s="14" t="s">
        <v>91</v>
      </c>
      <c r="H5" s="47" t="s">
        <v>92</v>
      </c>
    </row>
    <row r="6" spans="1:13">
      <c r="A6" s="107" t="s">
        <v>73</v>
      </c>
      <c r="B6" s="108"/>
      <c r="C6" s="108"/>
      <c r="D6" s="108"/>
      <c r="E6" s="108"/>
      <c r="F6" s="108"/>
      <c r="G6" s="108"/>
      <c r="H6" s="109"/>
    </row>
    <row r="7" spans="1:13" ht="47.25">
      <c r="A7" s="15">
        <v>1</v>
      </c>
      <c r="B7" s="16" t="s">
        <v>74</v>
      </c>
      <c r="C7" s="16" t="s">
        <v>17</v>
      </c>
      <c r="D7" s="17">
        <v>91.5</v>
      </c>
      <c r="E7" s="17">
        <v>91.5</v>
      </c>
      <c r="F7" s="17">
        <v>92</v>
      </c>
      <c r="G7" s="17">
        <v>92</v>
      </c>
      <c r="H7" s="48">
        <v>92</v>
      </c>
    </row>
    <row r="8" spans="1:13" ht="78.75">
      <c r="A8" s="15">
        <v>2</v>
      </c>
      <c r="B8" s="16" t="s">
        <v>75</v>
      </c>
      <c r="C8" s="16" t="s">
        <v>17</v>
      </c>
      <c r="D8" s="17">
        <v>100</v>
      </c>
      <c r="E8" s="17">
        <v>100</v>
      </c>
      <c r="F8" s="17">
        <v>100</v>
      </c>
      <c r="G8" s="17">
        <v>100</v>
      </c>
      <c r="H8" s="48">
        <v>100</v>
      </c>
    </row>
    <row r="9" spans="1:13" ht="63.75" customHeight="1">
      <c r="A9" s="15">
        <v>3</v>
      </c>
      <c r="B9" s="16" t="s">
        <v>76</v>
      </c>
      <c r="C9" s="16" t="s">
        <v>17</v>
      </c>
      <c r="D9" s="17">
        <v>1.6</v>
      </c>
      <c r="E9" s="17">
        <v>1.6</v>
      </c>
      <c r="F9" s="17">
        <v>1.5</v>
      </c>
      <c r="G9" s="17">
        <v>1.5</v>
      </c>
      <c r="H9" s="48">
        <v>1.4</v>
      </c>
    </row>
    <row r="10" spans="1:13" ht="78.75">
      <c r="A10" s="15">
        <v>4</v>
      </c>
      <c r="B10" s="16" t="s">
        <v>18</v>
      </c>
      <c r="C10" s="16" t="s">
        <v>17</v>
      </c>
      <c r="D10" s="17">
        <v>96</v>
      </c>
      <c r="E10" s="17">
        <v>97</v>
      </c>
      <c r="F10" s="17">
        <v>98</v>
      </c>
      <c r="G10" s="17">
        <v>100</v>
      </c>
      <c r="H10" s="48">
        <v>100</v>
      </c>
    </row>
    <row r="11" spans="1:13" ht="31.5">
      <c r="A11" s="15">
        <v>5</v>
      </c>
      <c r="B11" s="16" t="s">
        <v>19</v>
      </c>
      <c r="C11" s="16" t="s">
        <v>17</v>
      </c>
      <c r="D11" s="17">
        <v>72</v>
      </c>
      <c r="E11" s="17">
        <v>72</v>
      </c>
      <c r="F11" s="17">
        <v>72.05</v>
      </c>
      <c r="G11" s="17">
        <v>72.05</v>
      </c>
      <c r="H11" s="48">
        <v>72.05</v>
      </c>
    </row>
    <row r="12" spans="1:13" ht="31.5">
      <c r="A12" s="15">
        <v>6</v>
      </c>
      <c r="B12" s="16" t="s">
        <v>20</v>
      </c>
      <c r="C12" s="16" t="s">
        <v>17</v>
      </c>
      <c r="D12" s="17">
        <v>94</v>
      </c>
      <c r="E12" s="17">
        <v>94</v>
      </c>
      <c r="F12" s="17">
        <v>94</v>
      </c>
      <c r="G12" s="17">
        <v>95</v>
      </c>
      <c r="H12" s="48">
        <v>95</v>
      </c>
    </row>
    <row r="13" spans="1:13">
      <c r="A13" s="110" t="s">
        <v>71</v>
      </c>
      <c r="B13" s="108"/>
      <c r="C13" s="108"/>
      <c r="D13" s="108"/>
      <c r="E13" s="108"/>
      <c r="F13" s="108"/>
      <c r="G13" s="108"/>
      <c r="H13" s="109"/>
    </row>
    <row r="14" spans="1:13" ht="78.75">
      <c r="A14" s="15">
        <v>7</v>
      </c>
      <c r="B14" s="16" t="s">
        <v>75</v>
      </c>
      <c r="C14" s="16" t="s">
        <v>17</v>
      </c>
      <c r="D14" s="17">
        <v>100</v>
      </c>
      <c r="E14" s="17">
        <v>100</v>
      </c>
      <c r="F14" s="17">
        <v>100</v>
      </c>
      <c r="G14" s="17">
        <v>100</v>
      </c>
      <c r="H14" s="48">
        <v>100</v>
      </c>
    </row>
    <row r="15" spans="1:13" ht="31.5">
      <c r="A15" s="15">
        <v>8</v>
      </c>
      <c r="B15" s="16" t="s">
        <v>19</v>
      </c>
      <c r="C15" s="16" t="s">
        <v>17</v>
      </c>
      <c r="D15" s="17">
        <v>72</v>
      </c>
      <c r="E15" s="17">
        <v>72</v>
      </c>
      <c r="F15" s="17">
        <v>72.05</v>
      </c>
      <c r="G15" s="17">
        <v>72.05</v>
      </c>
      <c r="H15" s="48">
        <v>72.05</v>
      </c>
    </row>
    <row r="16" spans="1:13" ht="47.25">
      <c r="A16" s="15">
        <v>9</v>
      </c>
      <c r="B16" s="16" t="s">
        <v>74</v>
      </c>
      <c r="C16" s="16" t="s">
        <v>17</v>
      </c>
      <c r="D16" s="17">
        <v>91.5</v>
      </c>
      <c r="E16" s="17">
        <v>91.5</v>
      </c>
      <c r="F16" s="17">
        <v>92</v>
      </c>
      <c r="G16" s="17">
        <v>92</v>
      </c>
      <c r="H16" s="48">
        <v>92</v>
      </c>
    </row>
    <row r="17" spans="1:8" ht="63">
      <c r="A17" s="15">
        <v>10</v>
      </c>
      <c r="B17" s="16" t="s">
        <v>76</v>
      </c>
      <c r="C17" s="16" t="s">
        <v>17</v>
      </c>
      <c r="D17" s="17">
        <v>1.6</v>
      </c>
      <c r="E17" s="17">
        <v>1.6</v>
      </c>
      <c r="F17" s="17">
        <v>1.5</v>
      </c>
      <c r="G17" s="17">
        <v>1.5</v>
      </c>
      <c r="H17" s="48">
        <v>1.4</v>
      </c>
    </row>
    <row r="18" spans="1:8" ht="78.75">
      <c r="A18" s="15">
        <v>11</v>
      </c>
      <c r="B18" s="16" t="s">
        <v>18</v>
      </c>
      <c r="C18" s="16" t="s">
        <v>17</v>
      </c>
      <c r="D18" s="17">
        <v>100</v>
      </c>
      <c r="E18" s="17">
        <v>100</v>
      </c>
      <c r="F18" s="17">
        <v>100</v>
      </c>
      <c r="G18" s="17">
        <v>100</v>
      </c>
      <c r="H18" s="48">
        <v>100</v>
      </c>
    </row>
    <row r="19" spans="1:8" ht="31.5">
      <c r="A19" s="15">
        <v>12</v>
      </c>
      <c r="B19" s="18" t="s">
        <v>20</v>
      </c>
      <c r="C19" s="16" t="s">
        <v>17</v>
      </c>
      <c r="D19" s="17">
        <v>94</v>
      </c>
      <c r="E19" s="17">
        <v>94</v>
      </c>
      <c r="F19" s="17">
        <v>94.2</v>
      </c>
      <c r="G19" s="17">
        <v>94.2</v>
      </c>
      <c r="H19" s="48">
        <v>94.5</v>
      </c>
    </row>
    <row r="20" spans="1:8" ht="63">
      <c r="A20" s="15">
        <v>13</v>
      </c>
      <c r="B20" s="18" t="s">
        <v>85</v>
      </c>
      <c r="C20" s="18" t="s">
        <v>17</v>
      </c>
      <c r="D20" s="19">
        <v>100</v>
      </c>
      <c r="E20" s="19">
        <v>100</v>
      </c>
      <c r="F20" s="19">
        <v>100</v>
      </c>
      <c r="G20" s="19">
        <v>100</v>
      </c>
      <c r="H20" s="49">
        <v>100</v>
      </c>
    </row>
    <row r="21" spans="1:8" ht="47.25">
      <c r="A21" s="15">
        <v>14</v>
      </c>
      <c r="B21" s="18" t="s">
        <v>21</v>
      </c>
      <c r="C21" s="18" t="s">
        <v>17</v>
      </c>
      <c r="D21" s="19">
        <v>100</v>
      </c>
      <c r="E21" s="19">
        <v>100</v>
      </c>
      <c r="F21" s="19">
        <v>100</v>
      </c>
      <c r="G21" s="19">
        <v>100</v>
      </c>
      <c r="H21" s="49">
        <v>100</v>
      </c>
    </row>
    <row r="22" spans="1:8" ht="31.5">
      <c r="A22" s="15">
        <v>15</v>
      </c>
      <c r="B22" s="18" t="s">
        <v>28</v>
      </c>
      <c r="C22" s="20" t="s">
        <v>17</v>
      </c>
      <c r="D22" s="21">
        <v>9.6999999999999993</v>
      </c>
      <c r="E22" s="21">
        <v>9.6999999999999993</v>
      </c>
      <c r="F22" s="21">
        <v>9.6999999999999993</v>
      </c>
      <c r="G22" s="21">
        <v>9.6999999999999993</v>
      </c>
      <c r="H22" s="50">
        <v>9.6999999999999993</v>
      </c>
    </row>
    <row r="23" spans="1:8" s="1" customFormat="1" ht="31.5">
      <c r="A23" s="22">
        <v>16</v>
      </c>
      <c r="B23" s="18" t="s">
        <v>86</v>
      </c>
      <c r="C23" s="18" t="s">
        <v>22</v>
      </c>
      <c r="D23" s="38">
        <v>3</v>
      </c>
      <c r="E23" s="38">
        <v>0</v>
      </c>
      <c r="F23" s="38">
        <v>0</v>
      </c>
      <c r="G23" s="38">
        <v>0</v>
      </c>
      <c r="H23" s="51">
        <v>0</v>
      </c>
    </row>
    <row r="24" spans="1:8" ht="94.5">
      <c r="A24" s="22">
        <v>17</v>
      </c>
      <c r="B24" s="18" t="s">
        <v>23</v>
      </c>
      <c r="C24" s="41" t="s">
        <v>17</v>
      </c>
      <c r="D24" s="23" t="s">
        <v>50</v>
      </c>
      <c r="E24" s="23" t="s">
        <v>49</v>
      </c>
      <c r="F24" s="24" t="s">
        <v>24</v>
      </c>
      <c r="G24" s="24" t="s">
        <v>24</v>
      </c>
      <c r="H24" s="52" t="s">
        <v>24</v>
      </c>
    </row>
    <row r="25" spans="1:8" ht="63">
      <c r="A25" s="22">
        <v>18</v>
      </c>
      <c r="B25" s="18" t="s">
        <v>61</v>
      </c>
      <c r="C25" s="41" t="s">
        <v>22</v>
      </c>
      <c r="D25" s="38">
        <v>12</v>
      </c>
      <c r="E25" s="38">
        <v>12</v>
      </c>
      <c r="F25" s="38">
        <v>12</v>
      </c>
      <c r="G25" s="38">
        <v>12</v>
      </c>
      <c r="H25" s="51">
        <v>12</v>
      </c>
    </row>
    <row r="26" spans="1:8" ht="63">
      <c r="A26" s="15">
        <v>19</v>
      </c>
      <c r="B26" s="18" t="s">
        <v>25</v>
      </c>
      <c r="C26" s="18" t="s">
        <v>17</v>
      </c>
      <c r="D26" s="19">
        <v>100</v>
      </c>
      <c r="E26" s="19">
        <v>100</v>
      </c>
      <c r="F26" s="19">
        <v>100</v>
      </c>
      <c r="G26" s="19">
        <v>100</v>
      </c>
      <c r="H26" s="49">
        <v>100</v>
      </c>
    </row>
    <row r="27" spans="1:8" ht="78.75">
      <c r="A27" s="15">
        <v>20</v>
      </c>
      <c r="B27" s="18" t="s">
        <v>26</v>
      </c>
      <c r="C27" s="18" t="s">
        <v>22</v>
      </c>
      <c r="D27" s="38">
        <v>550</v>
      </c>
      <c r="E27" s="38">
        <v>610</v>
      </c>
      <c r="F27" s="38">
        <v>750</v>
      </c>
      <c r="G27" s="38">
        <v>750</v>
      </c>
      <c r="H27" s="51">
        <v>750</v>
      </c>
    </row>
    <row r="28" spans="1:8" ht="63">
      <c r="A28" s="15">
        <v>21</v>
      </c>
      <c r="B28" s="16" t="s">
        <v>27</v>
      </c>
      <c r="C28" s="25" t="s">
        <v>17</v>
      </c>
      <c r="D28" s="26">
        <v>21.7</v>
      </c>
      <c r="E28" s="26">
        <v>21.7</v>
      </c>
      <c r="F28" s="26">
        <v>21.7</v>
      </c>
      <c r="G28" s="26">
        <v>21.7</v>
      </c>
      <c r="H28" s="53">
        <v>21.7</v>
      </c>
    </row>
    <row r="29" spans="1:8" s="1" customFormat="1" ht="63">
      <c r="A29" s="22">
        <v>22</v>
      </c>
      <c r="B29" s="18" t="s">
        <v>29</v>
      </c>
      <c r="C29" s="20" t="s">
        <v>17</v>
      </c>
      <c r="D29" s="21">
        <v>25</v>
      </c>
      <c r="E29" s="21">
        <v>25</v>
      </c>
      <c r="F29" s="21">
        <v>25</v>
      </c>
      <c r="G29" s="21">
        <v>25</v>
      </c>
      <c r="H29" s="50">
        <v>25</v>
      </c>
    </row>
    <row r="30" spans="1:8" s="1" customFormat="1" ht="47.25">
      <c r="A30" s="22">
        <v>23</v>
      </c>
      <c r="B30" s="18" t="s">
        <v>30</v>
      </c>
      <c r="C30" s="20" t="s">
        <v>17</v>
      </c>
      <c r="D30" s="21">
        <v>95</v>
      </c>
      <c r="E30" s="21">
        <v>95</v>
      </c>
      <c r="F30" s="21">
        <v>95</v>
      </c>
      <c r="G30" s="21">
        <v>95</v>
      </c>
      <c r="H30" s="50">
        <v>95</v>
      </c>
    </row>
    <row r="31" spans="1:8" s="1" customFormat="1" ht="126">
      <c r="A31" s="22">
        <v>24</v>
      </c>
      <c r="B31" s="18" t="s">
        <v>77</v>
      </c>
      <c r="C31" s="20" t="s">
        <v>17</v>
      </c>
      <c r="D31" s="21">
        <v>84</v>
      </c>
      <c r="E31" s="21">
        <v>84</v>
      </c>
      <c r="F31" s="21">
        <v>84.05</v>
      </c>
      <c r="G31" s="21">
        <v>84.05</v>
      </c>
      <c r="H31" s="50">
        <v>84.05</v>
      </c>
    </row>
    <row r="32" spans="1:8" s="1" customFormat="1" ht="110.25">
      <c r="A32" s="22">
        <v>25</v>
      </c>
      <c r="B32" s="18" t="s">
        <v>132</v>
      </c>
      <c r="C32" s="20" t="s">
        <v>17</v>
      </c>
      <c r="D32" s="21">
        <v>99</v>
      </c>
      <c r="E32" s="21">
        <v>100</v>
      </c>
      <c r="F32" s="21">
        <v>100</v>
      </c>
      <c r="G32" s="21">
        <v>100</v>
      </c>
      <c r="H32" s="50">
        <v>100</v>
      </c>
    </row>
    <row r="33" spans="1:8" s="1" customFormat="1" ht="47.25">
      <c r="A33" s="22">
        <v>26</v>
      </c>
      <c r="B33" s="27" t="s">
        <v>78</v>
      </c>
      <c r="C33" s="20" t="s">
        <v>22</v>
      </c>
      <c r="D33" s="37">
        <v>0</v>
      </c>
      <c r="E33" s="37">
        <v>0</v>
      </c>
      <c r="F33" s="37">
        <v>20</v>
      </c>
      <c r="G33" s="37">
        <v>20</v>
      </c>
      <c r="H33" s="54">
        <v>20</v>
      </c>
    </row>
    <row r="34" spans="1:8" s="1" customFormat="1" ht="47.25">
      <c r="A34" s="22">
        <v>27</v>
      </c>
      <c r="B34" s="27" t="s">
        <v>60</v>
      </c>
      <c r="C34" s="20" t="s">
        <v>22</v>
      </c>
      <c r="D34" s="39">
        <v>0</v>
      </c>
      <c r="E34" s="39">
        <v>0</v>
      </c>
      <c r="F34" s="39">
        <v>20</v>
      </c>
      <c r="G34" s="39">
        <v>20</v>
      </c>
      <c r="H34" s="55">
        <v>20</v>
      </c>
    </row>
    <row r="35" spans="1:8" s="1" customFormat="1" ht="31.5">
      <c r="A35" s="22">
        <v>28</v>
      </c>
      <c r="B35" s="18" t="s">
        <v>31</v>
      </c>
      <c r="C35" s="20" t="s">
        <v>22</v>
      </c>
      <c r="D35" s="39">
        <v>9</v>
      </c>
      <c r="E35" s="39">
        <v>9</v>
      </c>
      <c r="F35" s="39">
        <v>9</v>
      </c>
      <c r="G35" s="39">
        <v>9</v>
      </c>
      <c r="H35" s="55">
        <v>9</v>
      </c>
    </row>
    <row r="36" spans="1:8" s="1" customFormat="1" ht="63">
      <c r="A36" s="22">
        <v>29</v>
      </c>
      <c r="B36" s="25" t="s">
        <v>64</v>
      </c>
      <c r="C36" s="20" t="s">
        <v>32</v>
      </c>
      <c r="D36" s="39">
        <v>1219</v>
      </c>
      <c r="E36" s="39">
        <v>1264</v>
      </c>
      <c r="F36" s="39">
        <v>1264</v>
      </c>
      <c r="G36" s="39">
        <v>1264</v>
      </c>
      <c r="H36" s="55">
        <v>1264</v>
      </c>
    </row>
    <row r="37" spans="1:8" s="1" customFormat="1" ht="31.5">
      <c r="A37" s="22">
        <v>30</v>
      </c>
      <c r="B37" s="25" t="s">
        <v>63</v>
      </c>
      <c r="C37" s="20" t="s">
        <v>32</v>
      </c>
      <c r="D37" s="39">
        <v>12</v>
      </c>
      <c r="E37" s="39">
        <v>12</v>
      </c>
      <c r="F37" s="39">
        <v>12</v>
      </c>
      <c r="G37" s="39">
        <v>12</v>
      </c>
      <c r="H37" s="55">
        <v>12</v>
      </c>
    </row>
    <row r="38" spans="1:8" s="1" customFormat="1" ht="31.5">
      <c r="A38" s="28" t="s">
        <v>54</v>
      </c>
      <c r="B38" s="27" t="s">
        <v>62</v>
      </c>
      <c r="C38" s="20" t="s">
        <v>32</v>
      </c>
      <c r="D38" s="39">
        <v>7</v>
      </c>
      <c r="E38" s="39">
        <v>7</v>
      </c>
      <c r="F38" s="39">
        <v>7</v>
      </c>
      <c r="G38" s="39">
        <v>7</v>
      </c>
      <c r="H38" s="55">
        <v>7</v>
      </c>
    </row>
    <row r="39" spans="1:8" s="1" customFormat="1" ht="78.75">
      <c r="A39" s="28" t="s">
        <v>55</v>
      </c>
      <c r="B39" s="16" t="s">
        <v>148</v>
      </c>
      <c r="C39" s="20" t="s">
        <v>22</v>
      </c>
      <c r="D39" s="39">
        <v>3</v>
      </c>
      <c r="E39" s="39">
        <v>0</v>
      </c>
      <c r="F39" s="39">
        <v>9</v>
      </c>
      <c r="G39" s="39">
        <v>0</v>
      </c>
      <c r="H39" s="55">
        <v>0</v>
      </c>
    </row>
    <row r="40" spans="1:8" s="1" customFormat="1" ht="47.25">
      <c r="A40" s="28" t="s">
        <v>56</v>
      </c>
      <c r="B40" s="16" t="s">
        <v>133</v>
      </c>
      <c r="C40" s="20" t="s">
        <v>32</v>
      </c>
      <c r="D40" s="39">
        <v>15</v>
      </c>
      <c r="E40" s="39">
        <v>15</v>
      </c>
      <c r="F40" s="39">
        <v>115</v>
      </c>
      <c r="G40" s="39">
        <v>115</v>
      </c>
      <c r="H40" s="55">
        <v>115</v>
      </c>
    </row>
    <row r="41" spans="1:8" s="1" customFormat="1" ht="63">
      <c r="A41" s="22">
        <v>34</v>
      </c>
      <c r="B41" s="43" t="s">
        <v>79</v>
      </c>
      <c r="C41" s="20" t="s">
        <v>32</v>
      </c>
      <c r="D41" s="40">
        <v>20</v>
      </c>
      <c r="E41" s="39">
        <v>20</v>
      </c>
      <c r="F41" s="39">
        <v>180</v>
      </c>
      <c r="G41" s="39">
        <v>180</v>
      </c>
      <c r="H41" s="55">
        <v>180</v>
      </c>
    </row>
    <row r="42" spans="1:8" s="1" customFormat="1" ht="47.25">
      <c r="A42" s="22">
        <v>35</v>
      </c>
      <c r="B42" s="16" t="s">
        <v>65</v>
      </c>
      <c r="C42" s="18" t="s">
        <v>17</v>
      </c>
      <c r="D42" s="19">
        <v>27</v>
      </c>
      <c r="E42" s="21">
        <v>35</v>
      </c>
      <c r="F42" s="21">
        <v>40</v>
      </c>
      <c r="G42" s="21">
        <v>50</v>
      </c>
      <c r="H42" s="50">
        <v>50</v>
      </c>
    </row>
    <row r="43" spans="1:8" s="1" customFormat="1" ht="31.5">
      <c r="A43" s="22">
        <v>36</v>
      </c>
      <c r="B43" s="16" t="s">
        <v>34</v>
      </c>
      <c r="C43" s="16" t="s">
        <v>17</v>
      </c>
      <c r="D43" s="17">
        <v>36</v>
      </c>
      <c r="E43" s="17">
        <v>36.5</v>
      </c>
      <c r="F43" s="17">
        <v>37</v>
      </c>
      <c r="G43" s="17">
        <v>37</v>
      </c>
      <c r="H43" s="48">
        <v>37</v>
      </c>
    </row>
    <row r="44" spans="1:8" s="1" customFormat="1">
      <c r="A44" s="22">
        <v>37</v>
      </c>
      <c r="B44" s="16" t="s">
        <v>35</v>
      </c>
      <c r="C44" s="16" t="s">
        <v>32</v>
      </c>
      <c r="D44" s="16">
        <v>75</v>
      </c>
      <c r="E44" s="16">
        <v>77</v>
      </c>
      <c r="F44" s="16">
        <v>81</v>
      </c>
      <c r="G44" s="18">
        <v>87</v>
      </c>
      <c r="H44" s="56">
        <v>89</v>
      </c>
    </row>
    <row r="45" spans="1:8" s="1" customFormat="1" ht="31.5">
      <c r="A45" s="22">
        <v>38</v>
      </c>
      <c r="B45" s="16" t="s">
        <v>150</v>
      </c>
      <c r="C45" s="16" t="s">
        <v>22</v>
      </c>
      <c r="D45" s="16">
        <v>2</v>
      </c>
      <c r="E45" s="16">
        <v>0</v>
      </c>
      <c r="F45" s="16">
        <v>8</v>
      </c>
      <c r="G45" s="18">
        <v>0</v>
      </c>
      <c r="H45" s="56">
        <v>0</v>
      </c>
    </row>
    <row r="46" spans="1:8" s="1" customFormat="1" ht="31.5">
      <c r="A46" s="22">
        <v>39</v>
      </c>
      <c r="B46" s="18" t="s">
        <v>149</v>
      </c>
      <c r="C46" s="18" t="s">
        <v>22</v>
      </c>
      <c r="D46" s="18">
        <v>1</v>
      </c>
      <c r="E46" s="18">
        <v>0</v>
      </c>
      <c r="F46" s="18">
        <v>0</v>
      </c>
      <c r="G46" s="18">
        <v>0</v>
      </c>
      <c r="H46" s="102">
        <v>0</v>
      </c>
    </row>
    <row r="47" spans="1:8">
      <c r="A47" s="110" t="s">
        <v>72</v>
      </c>
      <c r="B47" s="108"/>
      <c r="C47" s="108"/>
      <c r="D47" s="108"/>
      <c r="E47" s="108"/>
      <c r="F47" s="108"/>
      <c r="G47" s="108"/>
      <c r="H47" s="109"/>
    </row>
    <row r="48" spans="1:8">
      <c r="A48" s="15">
        <v>40</v>
      </c>
      <c r="B48" s="16" t="s">
        <v>84</v>
      </c>
      <c r="C48" s="16" t="s">
        <v>32</v>
      </c>
      <c r="D48" s="16">
        <v>551</v>
      </c>
      <c r="E48" s="16">
        <v>551</v>
      </c>
      <c r="F48" s="16">
        <v>560</v>
      </c>
      <c r="G48" s="16">
        <v>560</v>
      </c>
      <c r="H48" s="56">
        <v>560</v>
      </c>
    </row>
    <row r="49" spans="1:9">
      <c r="A49" s="15">
        <v>41</v>
      </c>
      <c r="B49" s="16" t="s">
        <v>33</v>
      </c>
      <c r="C49" s="16" t="s">
        <v>32</v>
      </c>
      <c r="D49" s="16">
        <v>23</v>
      </c>
      <c r="E49" s="16">
        <v>25</v>
      </c>
      <c r="F49" s="16">
        <v>25</v>
      </c>
      <c r="G49" s="16">
        <v>25</v>
      </c>
      <c r="H49" s="56">
        <v>25</v>
      </c>
    </row>
    <row r="50" spans="1:9" ht="31.5">
      <c r="A50" s="15">
        <v>42</v>
      </c>
      <c r="B50" s="16" t="s">
        <v>59</v>
      </c>
      <c r="C50" s="16" t="s">
        <v>17</v>
      </c>
      <c r="D50" s="17">
        <v>35.5</v>
      </c>
      <c r="E50" s="17">
        <v>35.5</v>
      </c>
      <c r="F50" s="17">
        <v>35.700000000000003</v>
      </c>
      <c r="G50" s="17">
        <v>36</v>
      </c>
      <c r="H50" s="48">
        <v>36</v>
      </c>
    </row>
    <row r="51" spans="1:9">
      <c r="A51" s="15">
        <v>43</v>
      </c>
      <c r="B51" s="16" t="s">
        <v>58</v>
      </c>
      <c r="C51" s="16" t="s">
        <v>32</v>
      </c>
      <c r="D51" s="16">
        <v>67</v>
      </c>
      <c r="E51" s="16">
        <v>78</v>
      </c>
      <c r="F51" s="16">
        <v>72</v>
      </c>
      <c r="G51" s="18">
        <v>75</v>
      </c>
      <c r="H51" s="56">
        <v>84</v>
      </c>
    </row>
    <row r="52" spans="1:9" ht="63">
      <c r="A52" s="15">
        <v>44</v>
      </c>
      <c r="B52" s="18" t="s">
        <v>25</v>
      </c>
      <c r="C52" s="18" t="s">
        <v>17</v>
      </c>
      <c r="D52" s="19">
        <v>100</v>
      </c>
      <c r="E52" s="19">
        <v>100</v>
      </c>
      <c r="F52" s="19">
        <v>100</v>
      </c>
      <c r="G52" s="19">
        <v>100</v>
      </c>
      <c r="H52" s="49">
        <v>100</v>
      </c>
    </row>
    <row r="53" spans="1:9" ht="31.5">
      <c r="A53" s="15">
        <v>45</v>
      </c>
      <c r="B53" s="18" t="s">
        <v>80</v>
      </c>
      <c r="C53" s="18" t="s">
        <v>17</v>
      </c>
      <c r="D53" s="19">
        <v>78.5</v>
      </c>
      <c r="E53" s="19">
        <v>79</v>
      </c>
      <c r="F53" s="19">
        <v>79.5</v>
      </c>
      <c r="G53" s="19">
        <v>79.7</v>
      </c>
      <c r="H53" s="49">
        <v>80</v>
      </c>
    </row>
    <row r="54" spans="1:9" ht="47.25">
      <c r="A54" s="15">
        <v>46</v>
      </c>
      <c r="B54" s="18" t="s">
        <v>153</v>
      </c>
      <c r="C54" s="18" t="s">
        <v>22</v>
      </c>
      <c r="D54" s="19">
        <v>35</v>
      </c>
      <c r="E54" s="19">
        <v>0</v>
      </c>
      <c r="F54" s="19">
        <f>10+40+10+15+10+10+15+15+10+15+15+10+10+40+10+10+10</f>
        <v>255</v>
      </c>
      <c r="G54" s="19">
        <v>0</v>
      </c>
      <c r="H54" s="49">
        <v>0</v>
      </c>
    </row>
    <row r="55" spans="1:9" ht="31.5">
      <c r="A55" s="15">
        <v>47</v>
      </c>
      <c r="B55" s="18" t="s">
        <v>81</v>
      </c>
      <c r="C55" s="18" t="s">
        <v>52</v>
      </c>
      <c r="D55" s="19" t="s">
        <v>53</v>
      </c>
      <c r="E55" s="19" t="s">
        <v>53</v>
      </c>
      <c r="F55" s="19" t="s">
        <v>53</v>
      </c>
      <c r="G55" s="19" t="s">
        <v>53</v>
      </c>
      <c r="H55" s="49" t="s">
        <v>53</v>
      </c>
    </row>
    <row r="56" spans="1:9" ht="47.25">
      <c r="A56" s="15">
        <v>47</v>
      </c>
      <c r="B56" s="18" t="s">
        <v>152</v>
      </c>
      <c r="C56" s="18" t="s">
        <v>22</v>
      </c>
      <c r="D56" s="19">
        <v>2</v>
      </c>
      <c r="E56" s="19">
        <v>0</v>
      </c>
      <c r="F56" s="19">
        <v>9</v>
      </c>
      <c r="G56" s="19">
        <v>0</v>
      </c>
      <c r="H56" s="49">
        <v>0</v>
      </c>
    </row>
    <row r="57" spans="1:9" s="11" customFormat="1" ht="94.5">
      <c r="A57" s="15">
        <v>48</v>
      </c>
      <c r="B57" s="36" t="s">
        <v>93</v>
      </c>
      <c r="C57" s="18" t="s">
        <v>22</v>
      </c>
      <c r="D57" s="38">
        <v>271</v>
      </c>
      <c r="E57" s="38">
        <v>382</v>
      </c>
      <c r="F57" s="38">
        <v>422</v>
      </c>
      <c r="G57" s="38">
        <v>465</v>
      </c>
      <c r="H57" s="51">
        <v>514</v>
      </c>
      <c r="I57" s="42"/>
    </row>
    <row r="58" spans="1:9" ht="31.5" customHeight="1">
      <c r="A58" s="104" t="s">
        <v>51</v>
      </c>
      <c r="B58" s="105"/>
      <c r="C58" s="105"/>
      <c r="D58" s="105"/>
      <c r="E58" s="105"/>
      <c r="F58" s="105"/>
      <c r="G58" s="105"/>
      <c r="H58" s="106"/>
    </row>
    <row r="59" spans="1:9" ht="47.25">
      <c r="A59" s="15">
        <v>49</v>
      </c>
      <c r="B59" s="16" t="s">
        <v>82</v>
      </c>
      <c r="C59" s="16" t="s">
        <v>22</v>
      </c>
      <c r="D59" s="16">
        <v>0</v>
      </c>
      <c r="E59" s="16">
        <v>0</v>
      </c>
      <c r="F59" s="16">
        <v>0</v>
      </c>
      <c r="G59" s="16">
        <v>0</v>
      </c>
      <c r="H59" s="56">
        <v>100</v>
      </c>
    </row>
    <row r="60" spans="1:9" ht="47.25">
      <c r="A60" s="15">
        <v>50</v>
      </c>
      <c r="B60" s="30" t="s">
        <v>87</v>
      </c>
      <c r="C60" s="16" t="s">
        <v>17</v>
      </c>
      <c r="D60" s="19">
        <v>96.4</v>
      </c>
      <c r="E60" s="19">
        <v>96.3</v>
      </c>
      <c r="F60" s="19">
        <v>98</v>
      </c>
      <c r="G60" s="19">
        <v>98</v>
      </c>
      <c r="H60" s="49">
        <v>98</v>
      </c>
    </row>
    <row r="61" spans="1:9" ht="63.75" thickBot="1">
      <c r="A61" s="44">
        <v>51</v>
      </c>
      <c r="B61" s="45" t="s">
        <v>83</v>
      </c>
      <c r="C61" s="29" t="s">
        <v>17</v>
      </c>
      <c r="D61" s="46">
        <v>97.8</v>
      </c>
      <c r="E61" s="46">
        <v>100</v>
      </c>
      <c r="F61" s="46">
        <v>100</v>
      </c>
      <c r="G61" s="46">
        <v>100</v>
      </c>
      <c r="H61" s="57">
        <v>100</v>
      </c>
    </row>
    <row r="62" spans="1:9">
      <c r="A62" s="33"/>
      <c r="B62" s="32"/>
      <c r="C62" s="32"/>
      <c r="D62" s="33"/>
      <c r="E62" s="33"/>
      <c r="F62" s="33"/>
      <c r="G62" s="33"/>
      <c r="H62" s="33"/>
    </row>
    <row r="63" spans="1:9">
      <c r="A63" s="33"/>
      <c r="B63" s="32"/>
      <c r="C63" s="32"/>
      <c r="D63" s="33"/>
      <c r="E63" s="33"/>
      <c r="F63" s="33"/>
      <c r="G63" s="33"/>
      <c r="H63" s="33"/>
    </row>
    <row r="64" spans="1:9">
      <c r="A64" s="33"/>
      <c r="B64" s="32"/>
      <c r="C64" s="32"/>
      <c r="D64" s="33"/>
      <c r="E64" s="33"/>
      <c r="F64" s="33"/>
      <c r="G64" s="33"/>
      <c r="H64" s="33"/>
    </row>
    <row r="65" spans="1:8">
      <c r="A65" s="33"/>
      <c r="B65" s="32"/>
      <c r="C65" s="32"/>
      <c r="D65" s="33"/>
      <c r="E65" s="33"/>
      <c r="F65" s="33"/>
      <c r="G65" s="33"/>
      <c r="H65" s="33"/>
    </row>
    <row r="66" spans="1:8">
      <c r="A66" s="33"/>
      <c r="B66" s="32"/>
      <c r="C66" s="32"/>
      <c r="D66" s="33"/>
      <c r="E66" s="33"/>
      <c r="F66" s="33"/>
      <c r="G66" s="33"/>
      <c r="H66" s="33"/>
    </row>
    <row r="67" spans="1:8">
      <c r="A67" s="33"/>
      <c r="B67" s="32"/>
      <c r="C67" s="32"/>
      <c r="D67" s="33"/>
      <c r="E67" s="33"/>
      <c r="F67" s="33"/>
      <c r="G67" s="33"/>
      <c r="H67" s="33"/>
    </row>
    <row r="68" spans="1:8">
      <c r="A68" s="33"/>
      <c r="B68" s="32"/>
      <c r="C68" s="32"/>
      <c r="D68" s="33"/>
      <c r="E68" s="33"/>
      <c r="F68" s="33"/>
      <c r="G68" s="33"/>
      <c r="H68" s="33"/>
    </row>
    <row r="69" spans="1:8">
      <c r="A69" s="33"/>
      <c r="B69" s="32"/>
      <c r="C69" s="32"/>
      <c r="D69" s="33"/>
      <c r="E69" s="33"/>
      <c r="F69" s="33"/>
      <c r="G69" s="33"/>
      <c r="H69" s="33"/>
    </row>
    <row r="70" spans="1:8">
      <c r="A70" s="33"/>
      <c r="B70" s="32"/>
      <c r="C70" s="32"/>
      <c r="D70" s="33"/>
      <c r="E70" s="33"/>
      <c r="F70" s="33"/>
      <c r="G70" s="33"/>
      <c r="H70" s="33"/>
    </row>
    <row r="71" spans="1:8">
      <c r="A71" s="33"/>
      <c r="B71" s="32"/>
      <c r="C71" s="32"/>
      <c r="D71" s="33"/>
      <c r="E71" s="33"/>
      <c r="F71" s="33"/>
      <c r="G71" s="33"/>
      <c r="H71" s="33"/>
    </row>
    <row r="72" spans="1:8">
      <c r="A72" s="33"/>
      <c r="B72" s="32"/>
      <c r="C72" s="32"/>
      <c r="D72" s="33"/>
      <c r="E72" s="33"/>
      <c r="F72" s="33"/>
      <c r="G72" s="33"/>
      <c r="H72" s="33"/>
    </row>
    <row r="73" spans="1:8">
      <c r="A73" s="33"/>
      <c r="B73" s="32"/>
      <c r="C73" s="32"/>
      <c r="D73" s="33"/>
      <c r="E73" s="33"/>
      <c r="F73" s="33"/>
      <c r="G73" s="33"/>
      <c r="H73" s="33"/>
    </row>
    <row r="74" spans="1:8">
      <c r="A74" s="33"/>
      <c r="B74" s="32"/>
      <c r="C74" s="32"/>
      <c r="D74" s="33"/>
      <c r="E74" s="33"/>
      <c r="F74" s="33"/>
      <c r="G74" s="33"/>
      <c r="H74" s="33"/>
    </row>
    <row r="75" spans="1:8">
      <c r="A75" s="33"/>
      <c r="B75" s="32"/>
      <c r="C75" s="32"/>
      <c r="D75" s="33"/>
      <c r="E75" s="33"/>
      <c r="F75" s="33"/>
      <c r="G75" s="33"/>
      <c r="H75" s="33"/>
    </row>
    <row r="76" spans="1:8">
      <c r="A76" s="33"/>
      <c r="B76" s="32"/>
      <c r="C76" s="32"/>
      <c r="D76" s="33"/>
      <c r="E76" s="33"/>
      <c r="F76" s="33"/>
      <c r="G76" s="33"/>
      <c r="H76" s="33"/>
    </row>
    <row r="77" spans="1:8">
      <c r="A77" s="33"/>
      <c r="B77" s="32"/>
      <c r="C77" s="32"/>
      <c r="D77" s="33"/>
      <c r="E77" s="33"/>
      <c r="F77" s="33"/>
      <c r="G77" s="33"/>
      <c r="H77" s="33"/>
    </row>
    <row r="78" spans="1:8">
      <c r="A78" s="33"/>
      <c r="B78" s="32"/>
      <c r="C78" s="32"/>
      <c r="D78" s="33"/>
      <c r="E78" s="33"/>
      <c r="F78" s="33"/>
      <c r="G78" s="33"/>
      <c r="H78" s="33"/>
    </row>
    <row r="79" spans="1:8">
      <c r="A79" s="33"/>
      <c r="B79" s="32"/>
      <c r="C79" s="32"/>
      <c r="D79" s="33"/>
      <c r="E79" s="33"/>
      <c r="F79" s="33"/>
      <c r="G79" s="33"/>
      <c r="H79" s="33"/>
    </row>
    <row r="80" spans="1:8">
      <c r="A80" s="33"/>
      <c r="B80" s="32"/>
      <c r="C80" s="32"/>
      <c r="D80" s="33"/>
      <c r="E80" s="33"/>
      <c r="F80" s="33"/>
      <c r="G80" s="33"/>
      <c r="H80" s="33"/>
    </row>
    <row r="81" spans="1:8">
      <c r="A81" s="33"/>
      <c r="B81" s="32"/>
      <c r="C81" s="32"/>
      <c r="D81" s="33"/>
      <c r="E81" s="33"/>
      <c r="F81" s="33"/>
      <c r="G81" s="33"/>
      <c r="H81" s="33"/>
    </row>
    <row r="82" spans="1:8">
      <c r="A82" s="33"/>
      <c r="B82" s="32"/>
      <c r="C82" s="32"/>
      <c r="D82" s="33"/>
      <c r="E82" s="33"/>
      <c r="F82" s="33"/>
      <c r="G82" s="33"/>
      <c r="H82" s="33"/>
    </row>
    <row r="83" spans="1:8">
      <c r="A83" s="33"/>
      <c r="B83" s="32"/>
      <c r="C83" s="32"/>
      <c r="D83" s="33"/>
      <c r="E83" s="33"/>
      <c r="F83" s="33"/>
      <c r="G83" s="33"/>
      <c r="H83" s="33"/>
    </row>
    <row r="84" spans="1:8">
      <c r="A84" s="33"/>
      <c r="B84" s="32"/>
      <c r="C84" s="32"/>
      <c r="D84" s="33"/>
      <c r="E84" s="33"/>
      <c r="F84" s="33"/>
      <c r="G84" s="33"/>
      <c r="H84" s="33"/>
    </row>
    <row r="85" spans="1:8">
      <c r="A85" s="33"/>
      <c r="B85" s="32"/>
      <c r="C85" s="32"/>
      <c r="D85" s="33"/>
      <c r="E85" s="33"/>
      <c r="F85" s="33"/>
      <c r="G85" s="33"/>
      <c r="H85" s="33"/>
    </row>
    <row r="86" spans="1:8">
      <c r="A86" s="33"/>
      <c r="B86" s="32"/>
      <c r="C86" s="32"/>
      <c r="D86" s="33"/>
      <c r="E86" s="33"/>
      <c r="F86" s="33"/>
      <c r="G86" s="33"/>
      <c r="H86" s="33"/>
    </row>
    <row r="87" spans="1:8">
      <c r="A87" s="33"/>
      <c r="B87" s="32"/>
      <c r="C87" s="32"/>
      <c r="D87" s="33"/>
      <c r="E87" s="33"/>
      <c r="F87" s="33"/>
      <c r="G87" s="33"/>
      <c r="H87" s="33"/>
    </row>
    <row r="88" spans="1:8">
      <c r="A88" s="33"/>
      <c r="B88" s="32"/>
      <c r="C88" s="32"/>
      <c r="D88" s="33"/>
      <c r="E88" s="33"/>
      <c r="F88" s="33"/>
      <c r="G88" s="33"/>
      <c r="H88" s="33"/>
    </row>
    <row r="89" spans="1:8">
      <c r="A89" s="33"/>
      <c r="B89" s="32"/>
      <c r="C89" s="32"/>
      <c r="D89" s="33"/>
      <c r="E89" s="33"/>
      <c r="F89" s="33"/>
      <c r="G89" s="33"/>
      <c r="H89" s="33"/>
    </row>
    <row r="90" spans="1:8">
      <c r="A90" s="33"/>
      <c r="B90" s="32"/>
      <c r="C90" s="32"/>
      <c r="D90" s="33"/>
      <c r="E90" s="33"/>
      <c r="F90" s="33"/>
      <c r="G90" s="33"/>
      <c r="H90" s="33"/>
    </row>
    <row r="91" spans="1:8">
      <c r="A91" s="33"/>
      <c r="B91" s="32"/>
      <c r="C91" s="32"/>
      <c r="D91" s="33"/>
      <c r="E91" s="33"/>
      <c r="F91" s="33"/>
      <c r="G91" s="33"/>
      <c r="H91" s="33"/>
    </row>
    <row r="92" spans="1:8">
      <c r="A92" s="33"/>
      <c r="B92" s="32"/>
      <c r="C92" s="32"/>
      <c r="D92" s="33"/>
      <c r="E92" s="33"/>
      <c r="F92" s="33"/>
      <c r="G92" s="33"/>
      <c r="H92" s="33"/>
    </row>
    <row r="93" spans="1:8">
      <c r="A93" s="33"/>
      <c r="B93" s="32"/>
      <c r="C93" s="32"/>
      <c r="D93" s="33"/>
      <c r="E93" s="33"/>
      <c r="F93" s="33"/>
      <c r="G93" s="33"/>
      <c r="H93" s="33"/>
    </row>
    <row r="94" spans="1:8">
      <c r="A94" s="33"/>
      <c r="B94" s="32"/>
      <c r="C94" s="32"/>
      <c r="D94" s="33"/>
      <c r="E94" s="33"/>
      <c r="F94" s="33"/>
      <c r="G94" s="33"/>
      <c r="H94" s="33"/>
    </row>
    <row r="95" spans="1:8">
      <c r="A95" s="33"/>
      <c r="B95" s="32"/>
      <c r="C95" s="32"/>
      <c r="D95" s="33"/>
      <c r="E95" s="33"/>
      <c r="F95" s="33"/>
      <c r="G95" s="33"/>
      <c r="H95" s="33"/>
    </row>
    <row r="96" spans="1:8">
      <c r="A96" s="33"/>
      <c r="B96" s="32"/>
      <c r="C96" s="32"/>
      <c r="D96" s="33"/>
      <c r="E96" s="33"/>
      <c r="F96" s="33"/>
      <c r="G96" s="33"/>
      <c r="H96" s="33"/>
    </row>
    <row r="97" spans="1:8">
      <c r="A97" s="33"/>
      <c r="B97" s="32"/>
      <c r="C97" s="32"/>
      <c r="D97" s="33"/>
      <c r="E97" s="33"/>
      <c r="F97" s="33"/>
      <c r="G97" s="33"/>
      <c r="H97" s="33"/>
    </row>
    <row r="98" spans="1:8">
      <c r="A98" s="33"/>
      <c r="B98" s="32"/>
      <c r="C98" s="32"/>
      <c r="D98" s="33"/>
      <c r="E98" s="33"/>
      <c r="F98" s="33"/>
      <c r="G98" s="33"/>
      <c r="H98" s="33"/>
    </row>
    <row r="99" spans="1:8">
      <c r="A99" s="33"/>
      <c r="B99" s="32"/>
      <c r="C99" s="32"/>
      <c r="D99" s="33"/>
      <c r="E99" s="33"/>
      <c r="F99" s="33"/>
      <c r="G99" s="33"/>
      <c r="H99" s="33"/>
    </row>
    <row r="100" spans="1:8">
      <c r="A100" s="33"/>
      <c r="B100" s="32"/>
      <c r="C100" s="32"/>
      <c r="D100" s="33"/>
      <c r="E100" s="33"/>
      <c r="F100" s="33"/>
      <c r="G100" s="33"/>
      <c r="H100" s="33"/>
    </row>
    <row r="101" spans="1:8">
      <c r="A101" s="33"/>
      <c r="B101" s="32"/>
      <c r="C101" s="32"/>
      <c r="D101" s="33"/>
      <c r="E101" s="33"/>
      <c r="F101" s="33"/>
      <c r="G101" s="33"/>
      <c r="H101" s="33"/>
    </row>
    <row r="102" spans="1:8">
      <c r="A102" s="33"/>
      <c r="B102" s="32"/>
      <c r="C102" s="32"/>
      <c r="D102" s="33"/>
      <c r="E102" s="33"/>
      <c r="F102" s="33"/>
      <c r="G102" s="33"/>
      <c r="H102" s="33"/>
    </row>
    <row r="103" spans="1:8">
      <c r="A103" s="33"/>
      <c r="B103" s="32"/>
      <c r="C103" s="32"/>
      <c r="D103" s="33"/>
      <c r="E103" s="33"/>
      <c r="F103" s="33"/>
      <c r="G103" s="33"/>
      <c r="H103" s="33"/>
    </row>
    <row r="104" spans="1:8">
      <c r="A104" s="33"/>
      <c r="B104" s="32"/>
      <c r="C104" s="32"/>
      <c r="D104" s="33"/>
      <c r="E104" s="33"/>
      <c r="F104" s="33"/>
      <c r="G104" s="33"/>
      <c r="H104" s="33"/>
    </row>
    <row r="105" spans="1:8">
      <c r="A105" s="33"/>
      <c r="B105" s="32"/>
      <c r="C105" s="32"/>
      <c r="D105" s="33"/>
      <c r="E105" s="33"/>
      <c r="F105" s="33"/>
      <c r="G105" s="33"/>
      <c r="H105" s="33"/>
    </row>
    <row r="106" spans="1:8">
      <c r="A106" s="33"/>
      <c r="B106" s="32"/>
      <c r="C106" s="32"/>
      <c r="D106" s="33"/>
      <c r="E106" s="33"/>
      <c r="F106" s="33"/>
      <c r="G106" s="33"/>
      <c r="H106" s="33"/>
    </row>
    <row r="107" spans="1:8">
      <c r="A107" s="33"/>
      <c r="B107" s="32"/>
      <c r="C107" s="32"/>
      <c r="D107" s="33"/>
      <c r="E107" s="33"/>
      <c r="F107" s="33"/>
      <c r="G107" s="33"/>
      <c r="H107" s="33"/>
    </row>
    <row r="108" spans="1:8">
      <c r="A108" s="33"/>
      <c r="B108" s="32"/>
      <c r="C108" s="32"/>
      <c r="D108" s="33"/>
      <c r="E108" s="33"/>
      <c r="F108" s="33"/>
      <c r="G108" s="33"/>
      <c r="H108" s="33"/>
    </row>
    <row r="109" spans="1:8">
      <c r="A109" s="33"/>
      <c r="B109" s="32"/>
      <c r="C109" s="32"/>
      <c r="D109" s="33"/>
      <c r="E109" s="33"/>
      <c r="F109" s="33"/>
      <c r="G109" s="33"/>
      <c r="H109" s="33"/>
    </row>
    <row r="110" spans="1:8">
      <c r="A110" s="33"/>
      <c r="B110" s="32"/>
      <c r="C110" s="32"/>
      <c r="D110" s="33"/>
      <c r="E110" s="33"/>
      <c r="F110" s="33"/>
      <c r="G110" s="33"/>
      <c r="H110" s="33"/>
    </row>
    <row r="111" spans="1:8">
      <c r="A111" s="33"/>
      <c r="B111" s="32"/>
      <c r="C111" s="32"/>
      <c r="D111" s="33"/>
      <c r="E111" s="33"/>
      <c r="F111" s="33"/>
      <c r="G111" s="33"/>
      <c r="H111" s="33"/>
    </row>
    <row r="112" spans="1:8">
      <c r="A112" s="33"/>
      <c r="B112" s="32"/>
      <c r="C112" s="32"/>
      <c r="D112" s="33"/>
      <c r="E112" s="33"/>
      <c r="F112" s="33"/>
      <c r="G112" s="33"/>
      <c r="H112" s="33"/>
    </row>
    <row r="113" spans="1:8">
      <c r="A113" s="33"/>
      <c r="B113" s="32"/>
      <c r="C113" s="32"/>
      <c r="D113" s="33"/>
      <c r="E113" s="33"/>
      <c r="F113" s="33"/>
      <c r="G113" s="33"/>
      <c r="H113" s="33"/>
    </row>
    <row r="114" spans="1:8">
      <c r="A114" s="33"/>
      <c r="B114" s="32"/>
      <c r="C114" s="32"/>
      <c r="D114" s="33"/>
      <c r="E114" s="33"/>
      <c r="F114" s="33"/>
      <c r="G114" s="33"/>
      <c r="H114" s="33"/>
    </row>
    <row r="115" spans="1:8">
      <c r="A115" s="33"/>
      <c r="B115" s="32"/>
      <c r="C115" s="32"/>
      <c r="D115" s="33"/>
      <c r="E115" s="33"/>
      <c r="F115" s="33"/>
      <c r="G115" s="33"/>
      <c r="H115" s="33"/>
    </row>
    <row r="116" spans="1:8">
      <c r="A116" s="33"/>
      <c r="B116" s="32"/>
      <c r="C116" s="32"/>
      <c r="D116" s="33"/>
      <c r="E116" s="33"/>
      <c r="F116" s="33"/>
      <c r="G116" s="33"/>
      <c r="H116" s="33"/>
    </row>
    <row r="117" spans="1:8">
      <c r="A117" s="33"/>
      <c r="B117" s="32"/>
      <c r="C117" s="32"/>
      <c r="D117" s="33"/>
      <c r="E117" s="33"/>
      <c r="F117" s="33"/>
      <c r="G117" s="33"/>
      <c r="H117" s="33"/>
    </row>
  </sheetData>
  <mergeCells count="10">
    <mergeCell ref="E1:H2"/>
    <mergeCell ref="A58:H58"/>
    <mergeCell ref="A6:H6"/>
    <mergeCell ref="A13:H13"/>
    <mergeCell ref="A47:H47"/>
    <mergeCell ref="A3:H3"/>
    <mergeCell ref="A4:A5"/>
    <mergeCell ref="B4:B5"/>
    <mergeCell ref="C4:C5"/>
    <mergeCell ref="D4:H4"/>
  </mergeCells>
  <pageMargins left="0.59055118110236227" right="0.59055118110236227" top="0.78740157480314965" bottom="0.39370078740157483" header="0.31496062992125984" footer="0.31496062992125984"/>
  <pageSetup paperSize="9" scale="94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8"/>
  <sheetViews>
    <sheetView tabSelected="1" view="pageBreakPreview" topLeftCell="A20" zoomScale="80" zoomScaleSheetLayoutView="80" workbookViewId="0">
      <selection activeCell="A22" sqref="A22:H22"/>
    </sheetView>
  </sheetViews>
  <sheetFormatPr defaultRowHeight="15.75"/>
  <cols>
    <col min="1" max="1" width="4" style="63" customWidth="1"/>
    <col min="2" max="2" width="17.140625" style="62" customWidth="1"/>
    <col min="3" max="3" width="27.7109375" style="63" customWidth="1"/>
    <col min="4" max="4" width="8.5703125" style="62" customWidth="1"/>
    <col min="5" max="5" width="7.85546875" style="62" customWidth="1"/>
    <col min="6" max="6" width="67.140625" style="62" customWidth="1"/>
    <col min="7" max="7" width="22.85546875" style="62" customWidth="1"/>
    <col min="8" max="8" width="62.85546875" style="62" customWidth="1"/>
  </cols>
  <sheetData>
    <row r="1" spans="1:8" ht="45.75" customHeight="1">
      <c r="A1" s="96"/>
      <c r="B1" s="58"/>
      <c r="C1" s="31"/>
      <c r="D1" s="58"/>
      <c r="E1" s="58"/>
      <c r="F1" s="58"/>
      <c r="G1" s="118" t="s">
        <v>141</v>
      </c>
      <c r="H1" s="119"/>
    </row>
    <row r="2" spans="1:8" ht="42" customHeight="1">
      <c r="A2" s="96"/>
      <c r="B2" s="58"/>
      <c r="C2" s="31"/>
      <c r="D2" s="58"/>
      <c r="E2" s="58"/>
      <c r="F2" s="58"/>
      <c r="G2" s="119" t="s">
        <v>142</v>
      </c>
      <c r="H2" s="119"/>
    </row>
    <row r="3" spans="1:8" ht="60" customHeight="1">
      <c r="A3" s="120" t="s">
        <v>128</v>
      </c>
      <c r="B3" s="121"/>
      <c r="C3" s="121"/>
      <c r="D3" s="121"/>
      <c r="E3" s="121"/>
      <c r="F3" s="121"/>
      <c r="G3" s="121"/>
      <c r="H3" s="121"/>
    </row>
    <row r="4" spans="1:8">
      <c r="A4" s="97"/>
      <c r="B4" s="58"/>
      <c r="C4" s="31"/>
      <c r="D4" s="58"/>
      <c r="E4" s="58"/>
      <c r="F4" s="58"/>
      <c r="G4" s="58"/>
      <c r="H4" s="58"/>
    </row>
    <row r="5" spans="1:8" s="7" customFormat="1" ht="15" customHeight="1">
      <c r="A5" s="122" t="s">
        <v>13</v>
      </c>
      <c r="B5" s="122" t="s">
        <v>36</v>
      </c>
      <c r="C5" s="122" t="s">
        <v>37</v>
      </c>
      <c r="D5" s="122" t="s">
        <v>38</v>
      </c>
      <c r="E5" s="122"/>
      <c r="F5" s="122" t="s">
        <v>39</v>
      </c>
      <c r="G5" s="122" t="s">
        <v>57</v>
      </c>
      <c r="H5" s="122" t="s">
        <v>40</v>
      </c>
    </row>
    <row r="6" spans="1:8" s="7" customFormat="1" ht="85.5" customHeight="1">
      <c r="A6" s="122"/>
      <c r="B6" s="122"/>
      <c r="C6" s="122"/>
      <c r="D6" s="98" t="s">
        <v>41</v>
      </c>
      <c r="E6" s="98" t="s">
        <v>42</v>
      </c>
      <c r="F6" s="122"/>
      <c r="G6" s="122"/>
      <c r="H6" s="122"/>
    </row>
    <row r="7" spans="1:8" ht="18.75">
      <c r="A7" s="125" t="s">
        <v>73</v>
      </c>
      <c r="B7" s="125"/>
      <c r="C7" s="125"/>
      <c r="D7" s="125"/>
      <c r="E7" s="125"/>
      <c r="F7" s="125"/>
      <c r="G7" s="125"/>
      <c r="H7" s="125"/>
    </row>
    <row r="8" spans="1:8" ht="210.75" customHeight="1">
      <c r="A8" s="100">
        <v>1</v>
      </c>
      <c r="B8" s="99" t="s">
        <v>105</v>
      </c>
      <c r="C8" s="100" t="s">
        <v>43</v>
      </c>
      <c r="D8" s="100">
        <v>2020</v>
      </c>
      <c r="E8" s="100">
        <v>2024</v>
      </c>
      <c r="F8" s="126" t="s">
        <v>107</v>
      </c>
      <c r="G8" s="100" t="s">
        <v>134</v>
      </c>
      <c r="H8" s="126" t="s">
        <v>130</v>
      </c>
    </row>
    <row r="9" spans="1:8" ht="157.5" customHeight="1">
      <c r="A9" s="100">
        <v>2</v>
      </c>
      <c r="B9" s="99" t="s">
        <v>108</v>
      </c>
      <c r="C9" s="100" t="s">
        <v>43</v>
      </c>
      <c r="D9" s="100">
        <v>2020</v>
      </c>
      <c r="E9" s="100">
        <v>2024</v>
      </c>
      <c r="F9" s="126"/>
      <c r="G9" s="100" t="s">
        <v>106</v>
      </c>
      <c r="H9" s="126"/>
    </row>
    <row r="10" spans="1:8" ht="18.75">
      <c r="A10" s="124" t="s">
        <v>71</v>
      </c>
      <c r="B10" s="125"/>
      <c r="C10" s="125"/>
      <c r="D10" s="125"/>
      <c r="E10" s="125"/>
      <c r="F10" s="125"/>
      <c r="G10" s="125"/>
      <c r="H10" s="125"/>
    </row>
    <row r="11" spans="1:8" s="8" customFormat="1" ht="179.25" customHeight="1">
      <c r="A11" s="100">
        <v>3</v>
      </c>
      <c r="B11" s="99" t="s">
        <v>94</v>
      </c>
      <c r="C11" s="100" t="s">
        <v>43</v>
      </c>
      <c r="D11" s="100">
        <v>2020</v>
      </c>
      <c r="E11" s="100">
        <v>2024</v>
      </c>
      <c r="F11" s="116" t="s">
        <v>145</v>
      </c>
      <c r="G11" s="99" t="s">
        <v>109</v>
      </c>
      <c r="H11" s="116" t="s">
        <v>146</v>
      </c>
    </row>
    <row r="12" spans="1:8" s="8" customFormat="1" ht="337.5" customHeight="1">
      <c r="A12" s="100">
        <v>4</v>
      </c>
      <c r="B12" s="64" t="s">
        <v>95</v>
      </c>
      <c r="C12" s="100" t="s">
        <v>43</v>
      </c>
      <c r="D12" s="100">
        <v>2020</v>
      </c>
      <c r="E12" s="100">
        <v>2024</v>
      </c>
      <c r="F12" s="116"/>
      <c r="G12" s="101" t="s">
        <v>135</v>
      </c>
      <c r="H12" s="116"/>
    </row>
    <row r="13" spans="1:8" s="8" customFormat="1" ht="171.75" customHeight="1">
      <c r="A13" s="100">
        <v>5</v>
      </c>
      <c r="B13" s="64" t="s">
        <v>97</v>
      </c>
      <c r="C13" s="100" t="s">
        <v>43</v>
      </c>
      <c r="D13" s="100">
        <v>2020</v>
      </c>
      <c r="E13" s="100">
        <v>2024</v>
      </c>
      <c r="F13" s="116"/>
      <c r="G13" s="101" t="s">
        <v>110</v>
      </c>
      <c r="H13" s="116"/>
    </row>
    <row r="14" spans="1:8" s="8" customFormat="1" ht="297.75" customHeight="1">
      <c r="A14" s="100">
        <v>6</v>
      </c>
      <c r="B14" s="64" t="s">
        <v>143</v>
      </c>
      <c r="C14" s="100" t="s">
        <v>43</v>
      </c>
      <c r="D14" s="100">
        <v>2020</v>
      </c>
      <c r="E14" s="100">
        <v>2024</v>
      </c>
      <c r="F14" s="129" t="s">
        <v>144</v>
      </c>
      <c r="G14" s="101" t="s">
        <v>140</v>
      </c>
      <c r="H14" s="117" t="s">
        <v>147</v>
      </c>
    </row>
    <row r="15" spans="1:8" ht="127.5" customHeight="1">
      <c r="A15" s="100">
        <v>7</v>
      </c>
      <c r="B15" s="99" t="s">
        <v>96</v>
      </c>
      <c r="C15" s="100" t="s">
        <v>43</v>
      </c>
      <c r="D15" s="100">
        <v>2020</v>
      </c>
      <c r="E15" s="100">
        <v>2024</v>
      </c>
      <c r="F15" s="129"/>
      <c r="G15" s="101" t="s">
        <v>111</v>
      </c>
      <c r="H15" s="117"/>
    </row>
    <row r="16" spans="1:8" ht="108.75" customHeight="1">
      <c r="A16" s="126">
        <v>8</v>
      </c>
      <c r="B16" s="127" t="s">
        <v>100</v>
      </c>
      <c r="C16" s="126" t="s">
        <v>43</v>
      </c>
      <c r="D16" s="126">
        <v>2020</v>
      </c>
      <c r="E16" s="126">
        <v>2024</v>
      </c>
      <c r="F16" s="129"/>
      <c r="G16" s="101" t="s">
        <v>112</v>
      </c>
      <c r="H16" s="117"/>
    </row>
    <row r="17" spans="1:8" ht="27" customHeight="1">
      <c r="A17" s="126"/>
      <c r="B17" s="126"/>
      <c r="C17" s="126"/>
      <c r="D17" s="126"/>
      <c r="E17" s="126"/>
      <c r="F17" s="129"/>
      <c r="G17" s="65"/>
      <c r="H17" s="117"/>
    </row>
    <row r="18" spans="1:8" ht="100.5" customHeight="1">
      <c r="A18" s="100">
        <v>9</v>
      </c>
      <c r="B18" s="64" t="s">
        <v>136</v>
      </c>
      <c r="C18" s="100" t="s">
        <v>43</v>
      </c>
      <c r="D18" s="100">
        <v>2020</v>
      </c>
      <c r="E18" s="100">
        <v>2024</v>
      </c>
      <c r="F18" s="129"/>
      <c r="G18" s="101" t="s">
        <v>137</v>
      </c>
      <c r="H18" s="117"/>
    </row>
    <row r="19" spans="1:8" s="9" customFormat="1" ht="230.25" customHeight="1">
      <c r="A19" s="59">
        <v>10</v>
      </c>
      <c r="B19" s="64" t="s">
        <v>98</v>
      </c>
      <c r="C19" s="100" t="s">
        <v>43</v>
      </c>
      <c r="D19" s="59">
        <v>2020</v>
      </c>
      <c r="E19" s="59">
        <v>2024</v>
      </c>
      <c r="F19" s="129" t="s">
        <v>156</v>
      </c>
      <c r="G19" s="101" t="s">
        <v>113</v>
      </c>
      <c r="H19" s="117" t="s">
        <v>151</v>
      </c>
    </row>
    <row r="20" spans="1:8" s="9" customFormat="1" ht="315.75" customHeight="1">
      <c r="A20" s="59">
        <v>11</v>
      </c>
      <c r="B20" s="64" t="s">
        <v>99</v>
      </c>
      <c r="C20" s="100" t="s">
        <v>43</v>
      </c>
      <c r="D20" s="59">
        <v>2020</v>
      </c>
      <c r="E20" s="59">
        <v>2024</v>
      </c>
      <c r="F20" s="129"/>
      <c r="G20" s="101" t="s">
        <v>114</v>
      </c>
      <c r="H20" s="117"/>
    </row>
    <row r="21" spans="1:8" s="9" customFormat="1" ht="303" customHeight="1">
      <c r="A21" s="59">
        <v>12</v>
      </c>
      <c r="B21" s="64" t="s">
        <v>101</v>
      </c>
      <c r="C21" s="100" t="s">
        <v>43</v>
      </c>
      <c r="D21" s="59">
        <v>2020</v>
      </c>
      <c r="E21" s="59">
        <v>2024</v>
      </c>
      <c r="F21" s="129"/>
      <c r="G21" s="101" t="s">
        <v>115</v>
      </c>
      <c r="H21" s="117"/>
    </row>
    <row r="22" spans="1:8" ht="18.75">
      <c r="A22" s="124" t="s">
        <v>116</v>
      </c>
      <c r="B22" s="125"/>
      <c r="C22" s="125"/>
      <c r="D22" s="125"/>
      <c r="E22" s="125"/>
      <c r="F22" s="125"/>
      <c r="G22" s="125"/>
      <c r="H22" s="125"/>
    </row>
    <row r="23" spans="1:8" s="10" customFormat="1" ht="174" customHeight="1">
      <c r="A23" s="100">
        <v>13</v>
      </c>
      <c r="B23" s="99" t="s">
        <v>102</v>
      </c>
      <c r="C23" s="99" t="s">
        <v>117</v>
      </c>
      <c r="D23" s="100">
        <v>2020</v>
      </c>
      <c r="E23" s="100">
        <v>2024</v>
      </c>
      <c r="F23" s="128" t="s">
        <v>155</v>
      </c>
      <c r="G23" s="99" t="s">
        <v>118</v>
      </c>
      <c r="H23" s="128" t="s">
        <v>154</v>
      </c>
    </row>
    <row r="24" spans="1:8" s="10" customFormat="1" ht="152.25" customHeight="1">
      <c r="A24" s="100">
        <v>14</v>
      </c>
      <c r="B24" s="99" t="s">
        <v>103</v>
      </c>
      <c r="C24" s="99" t="s">
        <v>117</v>
      </c>
      <c r="D24" s="100">
        <v>2020</v>
      </c>
      <c r="E24" s="100">
        <v>2024</v>
      </c>
      <c r="F24" s="128"/>
      <c r="G24" s="100" t="s">
        <v>110</v>
      </c>
      <c r="H24" s="128"/>
    </row>
    <row r="25" spans="1:8" ht="137.25" customHeight="1">
      <c r="A25" s="100">
        <v>15</v>
      </c>
      <c r="B25" s="64" t="s">
        <v>98</v>
      </c>
      <c r="C25" s="99" t="s">
        <v>117</v>
      </c>
      <c r="D25" s="100">
        <v>2020</v>
      </c>
      <c r="E25" s="100">
        <v>2024</v>
      </c>
      <c r="F25" s="128"/>
      <c r="G25" s="101" t="s">
        <v>113</v>
      </c>
      <c r="H25" s="128"/>
    </row>
    <row r="26" spans="1:8" ht="40.5" customHeight="1">
      <c r="A26" s="123" t="s">
        <v>51</v>
      </c>
      <c r="B26" s="123"/>
      <c r="C26" s="123"/>
      <c r="D26" s="123"/>
      <c r="E26" s="123"/>
      <c r="F26" s="123"/>
      <c r="G26" s="123"/>
      <c r="H26" s="123"/>
    </row>
    <row r="27" spans="1:8" s="7" customFormat="1" ht="268.5" customHeight="1">
      <c r="A27" s="100">
        <v>16</v>
      </c>
      <c r="B27" s="99" t="s">
        <v>104</v>
      </c>
      <c r="C27" s="59" t="s">
        <v>127</v>
      </c>
      <c r="D27" s="100">
        <v>2020</v>
      </c>
      <c r="E27" s="100">
        <v>2024</v>
      </c>
      <c r="F27" s="100" t="s">
        <v>119</v>
      </c>
      <c r="G27" s="100" t="s">
        <v>120</v>
      </c>
      <c r="H27" s="100" t="s">
        <v>131</v>
      </c>
    </row>
    <row r="28" spans="1:8">
      <c r="A28" s="96"/>
      <c r="B28" s="58"/>
      <c r="C28" s="31"/>
      <c r="D28" s="58"/>
      <c r="E28" s="58"/>
      <c r="F28" s="58"/>
      <c r="G28" s="58"/>
      <c r="H28" s="58"/>
    </row>
    <row r="29" spans="1:8">
      <c r="A29" s="96"/>
      <c r="B29" s="58"/>
      <c r="C29" s="31"/>
      <c r="D29" s="58"/>
      <c r="E29" s="58"/>
      <c r="F29" s="58"/>
      <c r="G29" s="58"/>
      <c r="H29" s="58"/>
    </row>
    <row r="30" spans="1:8">
      <c r="A30" s="96"/>
      <c r="B30" s="58"/>
      <c r="C30" s="31"/>
      <c r="D30" s="58"/>
      <c r="E30" s="58"/>
      <c r="F30" s="58"/>
      <c r="G30" s="58"/>
      <c r="H30" s="58"/>
    </row>
    <row r="31" spans="1:8">
      <c r="A31" s="96"/>
      <c r="B31" s="58"/>
      <c r="C31" s="31"/>
      <c r="D31" s="58"/>
      <c r="E31" s="58"/>
      <c r="F31" s="58"/>
      <c r="G31" s="58"/>
      <c r="H31" s="58"/>
    </row>
    <row r="32" spans="1:8">
      <c r="A32" s="96"/>
      <c r="B32" s="58"/>
      <c r="C32" s="31"/>
      <c r="D32" s="58"/>
      <c r="E32" s="58"/>
      <c r="F32" s="58"/>
      <c r="G32" s="58"/>
      <c r="H32" s="58"/>
    </row>
    <row r="33" spans="1:8">
      <c r="A33" s="96"/>
      <c r="B33" s="58"/>
      <c r="C33" s="31"/>
      <c r="D33" s="58"/>
      <c r="E33" s="58"/>
      <c r="F33" s="58"/>
      <c r="G33" s="58"/>
      <c r="H33" s="58"/>
    </row>
    <row r="34" spans="1:8">
      <c r="A34" s="96"/>
      <c r="B34" s="58"/>
      <c r="C34" s="31"/>
      <c r="D34" s="58"/>
      <c r="E34" s="58"/>
      <c r="F34" s="58"/>
      <c r="G34" s="58"/>
      <c r="H34" s="58"/>
    </row>
    <row r="35" spans="1:8">
      <c r="A35" s="96"/>
      <c r="B35" s="58"/>
      <c r="C35" s="31"/>
      <c r="D35" s="58"/>
      <c r="E35" s="58"/>
      <c r="F35" s="58"/>
      <c r="G35" s="58"/>
      <c r="H35" s="58"/>
    </row>
    <row r="36" spans="1:8">
      <c r="A36" s="61"/>
      <c r="B36" s="60"/>
      <c r="C36" s="61"/>
      <c r="D36" s="60"/>
      <c r="E36" s="60"/>
      <c r="F36" s="60"/>
      <c r="G36" s="60"/>
      <c r="H36" s="60"/>
    </row>
    <row r="37" spans="1:8">
      <c r="A37" s="61"/>
      <c r="B37" s="60"/>
      <c r="C37" s="61"/>
      <c r="D37" s="60"/>
      <c r="E37" s="60"/>
      <c r="F37" s="60"/>
      <c r="G37" s="60"/>
      <c r="H37" s="60"/>
    </row>
    <row r="38" spans="1:8">
      <c r="A38" s="61"/>
      <c r="B38" s="60"/>
      <c r="C38" s="61"/>
      <c r="D38" s="60"/>
      <c r="E38" s="60"/>
      <c r="F38" s="60"/>
      <c r="G38" s="60"/>
      <c r="H38" s="60"/>
    </row>
    <row r="39" spans="1:8">
      <c r="A39" s="61"/>
      <c r="B39" s="60"/>
      <c r="C39" s="61"/>
      <c r="D39" s="60"/>
      <c r="E39" s="60"/>
      <c r="F39" s="60"/>
      <c r="G39" s="60"/>
      <c r="H39" s="60"/>
    </row>
    <row r="40" spans="1:8">
      <c r="A40" s="61"/>
      <c r="B40" s="60"/>
      <c r="C40" s="61"/>
      <c r="D40" s="60"/>
      <c r="E40" s="60"/>
      <c r="F40" s="60"/>
      <c r="G40" s="60"/>
      <c r="H40" s="60"/>
    </row>
    <row r="41" spans="1:8">
      <c r="A41" s="61"/>
      <c r="B41" s="60"/>
      <c r="C41" s="61"/>
      <c r="D41" s="60"/>
      <c r="E41" s="60"/>
      <c r="F41" s="60"/>
      <c r="G41" s="60"/>
      <c r="H41" s="60"/>
    </row>
    <row r="42" spans="1:8">
      <c r="A42" s="61"/>
      <c r="B42" s="60"/>
      <c r="C42" s="61"/>
      <c r="D42" s="60"/>
      <c r="E42" s="60"/>
      <c r="F42" s="60"/>
      <c r="G42" s="60"/>
      <c r="H42" s="60"/>
    </row>
    <row r="43" spans="1:8">
      <c r="A43" s="61"/>
      <c r="B43" s="60"/>
      <c r="C43" s="61"/>
      <c r="D43" s="60"/>
      <c r="E43" s="60"/>
      <c r="F43" s="60"/>
      <c r="G43" s="60"/>
      <c r="H43" s="60"/>
    </row>
    <row r="44" spans="1:8">
      <c r="A44" s="61"/>
      <c r="B44" s="60"/>
      <c r="C44" s="61"/>
      <c r="D44" s="60"/>
      <c r="E44" s="60"/>
      <c r="F44" s="60"/>
      <c r="G44" s="60"/>
      <c r="H44" s="60"/>
    </row>
    <row r="45" spans="1:8">
      <c r="A45" s="61"/>
      <c r="B45" s="60"/>
      <c r="C45" s="61"/>
      <c r="D45" s="60"/>
      <c r="E45" s="60"/>
      <c r="F45" s="60"/>
      <c r="G45" s="60"/>
      <c r="H45" s="60"/>
    </row>
    <row r="46" spans="1:8">
      <c r="A46" s="61"/>
      <c r="B46" s="60"/>
      <c r="C46" s="61"/>
      <c r="D46" s="60"/>
      <c r="E46" s="60"/>
      <c r="F46" s="60"/>
      <c r="G46" s="60"/>
      <c r="H46" s="60"/>
    </row>
    <row r="47" spans="1:8">
      <c r="A47" s="61"/>
      <c r="B47" s="60"/>
      <c r="C47" s="61"/>
      <c r="D47" s="60"/>
      <c r="E47" s="60"/>
      <c r="F47" s="60"/>
      <c r="G47" s="60"/>
      <c r="H47" s="60"/>
    </row>
    <row r="48" spans="1:8">
      <c r="A48" s="61"/>
      <c r="B48" s="60"/>
      <c r="C48" s="61"/>
      <c r="D48" s="60"/>
      <c r="E48" s="60"/>
      <c r="F48" s="60"/>
      <c r="G48" s="60"/>
      <c r="H48" s="60"/>
    </row>
    <row r="49" spans="1:8">
      <c r="A49" s="61"/>
      <c r="B49" s="60"/>
      <c r="C49" s="61"/>
      <c r="D49" s="60"/>
      <c r="E49" s="60"/>
      <c r="F49" s="60"/>
      <c r="G49" s="60"/>
      <c r="H49" s="60"/>
    </row>
    <row r="50" spans="1:8">
      <c r="A50" s="61"/>
      <c r="B50" s="60"/>
      <c r="C50" s="61"/>
      <c r="D50" s="60"/>
      <c r="E50" s="60"/>
      <c r="F50" s="60"/>
      <c r="G50" s="60"/>
      <c r="H50" s="60"/>
    </row>
    <row r="51" spans="1:8">
      <c r="A51" s="61"/>
      <c r="B51" s="60"/>
      <c r="C51" s="61"/>
      <c r="D51" s="60"/>
      <c r="E51" s="60"/>
      <c r="F51" s="60"/>
      <c r="G51" s="60"/>
      <c r="H51" s="60"/>
    </row>
    <row r="52" spans="1:8">
      <c r="A52" s="61"/>
      <c r="B52" s="60"/>
      <c r="C52" s="61"/>
      <c r="D52" s="60"/>
      <c r="E52" s="60"/>
      <c r="F52" s="60"/>
      <c r="G52" s="60"/>
      <c r="H52" s="60"/>
    </row>
    <row r="53" spans="1:8">
      <c r="A53" s="61"/>
      <c r="B53" s="60"/>
      <c r="C53" s="61"/>
      <c r="D53" s="60"/>
      <c r="E53" s="60"/>
      <c r="F53" s="60"/>
      <c r="G53" s="60"/>
      <c r="H53" s="60"/>
    </row>
    <row r="54" spans="1:8">
      <c r="A54" s="61"/>
      <c r="B54" s="60"/>
      <c r="C54" s="61"/>
      <c r="D54" s="60"/>
      <c r="E54" s="60"/>
      <c r="F54" s="60"/>
      <c r="G54" s="60"/>
      <c r="H54" s="60"/>
    </row>
    <row r="55" spans="1:8">
      <c r="A55" s="61"/>
      <c r="B55" s="60"/>
      <c r="C55" s="61"/>
      <c r="D55" s="60"/>
      <c r="E55" s="60"/>
      <c r="F55" s="60"/>
      <c r="G55" s="60"/>
      <c r="H55" s="60"/>
    </row>
    <row r="56" spans="1:8">
      <c r="A56" s="61"/>
      <c r="B56" s="60"/>
      <c r="C56" s="61"/>
      <c r="D56" s="60"/>
      <c r="E56" s="60"/>
      <c r="F56" s="60"/>
      <c r="G56" s="60"/>
      <c r="H56" s="60"/>
    </row>
    <row r="57" spans="1:8">
      <c r="A57" s="61"/>
      <c r="B57" s="60"/>
      <c r="C57" s="61"/>
      <c r="D57" s="60"/>
      <c r="E57" s="60"/>
      <c r="F57" s="60"/>
      <c r="G57" s="60"/>
      <c r="H57" s="60"/>
    </row>
    <row r="58" spans="1:8">
      <c r="A58" s="61"/>
      <c r="B58" s="60"/>
      <c r="C58" s="61"/>
      <c r="D58" s="60"/>
      <c r="E58" s="60"/>
      <c r="F58" s="60"/>
      <c r="G58" s="60"/>
      <c r="H58" s="60"/>
    </row>
  </sheetData>
  <mergeCells count="29">
    <mergeCell ref="A26:H26"/>
    <mergeCell ref="A22:H22"/>
    <mergeCell ref="A7:H7"/>
    <mergeCell ref="A10:H10"/>
    <mergeCell ref="A16:A17"/>
    <mergeCell ref="B16:B17"/>
    <mergeCell ref="C16:C17"/>
    <mergeCell ref="D16:D17"/>
    <mergeCell ref="E16:E17"/>
    <mergeCell ref="F8:F9"/>
    <mergeCell ref="H8:H9"/>
    <mergeCell ref="F23:F25"/>
    <mergeCell ref="H23:H25"/>
    <mergeCell ref="F14:F18"/>
    <mergeCell ref="F11:F13"/>
    <mergeCell ref="F19:F21"/>
    <mergeCell ref="H11:H13"/>
    <mergeCell ref="H14:H18"/>
    <mergeCell ref="H19:H21"/>
    <mergeCell ref="G1:H1"/>
    <mergeCell ref="G2:H2"/>
    <mergeCell ref="A3:H3"/>
    <mergeCell ref="A5:A6"/>
    <mergeCell ref="B5:B6"/>
    <mergeCell ref="C5:C6"/>
    <mergeCell ref="D5:E5"/>
    <mergeCell ref="F5:F6"/>
    <mergeCell ref="G5:G6"/>
    <mergeCell ref="H5:H6"/>
  </mergeCells>
  <pageMargins left="0.39370078740157483" right="0.39370078740157483" top="0.56999999999999995" bottom="0.39370078740157483" header="0.31496062992125984" footer="0.31496062992125984"/>
  <pageSetup paperSize="9" scale="63" fitToHeight="0" orientation="landscape" verticalDpi="180" r:id="rId1"/>
  <rowBreaks count="1" manualBreakCount="1">
    <brk id="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3"/>
  <sheetViews>
    <sheetView view="pageBreakPreview" topLeftCell="A10" zoomScaleSheetLayoutView="100" workbookViewId="0">
      <selection activeCell="A12" sqref="A12"/>
    </sheetView>
  </sheetViews>
  <sheetFormatPr defaultRowHeight="15.75"/>
  <cols>
    <col min="1" max="1" width="62.85546875" style="80" customWidth="1"/>
    <col min="2" max="2" width="7.28515625" style="80" customWidth="1"/>
    <col min="3" max="3" width="6.7109375" style="80" customWidth="1"/>
    <col min="4" max="4" width="7.140625" style="80" customWidth="1"/>
    <col min="5" max="5" width="7" style="80" customWidth="1"/>
    <col min="6" max="6" width="6.7109375" style="80" customWidth="1"/>
    <col min="7" max="8" width="15.42578125" style="81" bestFit="1" customWidth="1"/>
    <col min="9" max="11" width="15.42578125" style="82" bestFit="1" customWidth="1"/>
    <col min="12" max="12" width="15" style="1" bestFit="1" customWidth="1"/>
    <col min="13" max="16384" width="9.140625" style="1"/>
  </cols>
  <sheetData>
    <row r="1" spans="1:12" ht="24" customHeight="1">
      <c r="A1" s="66"/>
      <c r="B1" s="66"/>
      <c r="C1" s="66"/>
      <c r="D1" s="66"/>
      <c r="E1" s="66"/>
      <c r="F1" s="66"/>
      <c r="G1" s="67"/>
      <c r="H1" s="132" t="s">
        <v>121</v>
      </c>
      <c r="I1" s="132"/>
      <c r="J1" s="132"/>
      <c r="K1" s="132"/>
    </row>
    <row r="2" spans="1:12" ht="24" customHeight="1">
      <c r="A2" s="66"/>
      <c r="B2" s="66"/>
      <c r="C2" s="66"/>
      <c r="D2" s="66"/>
      <c r="E2" s="66"/>
      <c r="F2" s="66"/>
      <c r="G2" s="67"/>
      <c r="H2" s="132"/>
      <c r="I2" s="132"/>
      <c r="J2" s="132"/>
      <c r="K2" s="132"/>
    </row>
    <row r="3" spans="1:12" ht="24" customHeight="1">
      <c r="A3" s="66"/>
      <c r="B3" s="66"/>
      <c r="C3" s="66"/>
      <c r="D3" s="66"/>
      <c r="E3" s="66"/>
      <c r="F3" s="66"/>
      <c r="G3" s="67"/>
      <c r="H3" s="139"/>
      <c r="I3" s="139"/>
      <c r="J3" s="139"/>
      <c r="K3" s="139"/>
      <c r="L3" s="2"/>
    </row>
    <row r="4" spans="1:12" ht="56.25" customHeight="1" thickBot="1">
      <c r="A4" s="133" t="s">
        <v>122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2" ht="35.25" customHeight="1">
      <c r="A5" s="134" t="s">
        <v>138</v>
      </c>
      <c r="B5" s="136" t="s">
        <v>1</v>
      </c>
      <c r="C5" s="136"/>
      <c r="D5" s="136"/>
      <c r="E5" s="136"/>
      <c r="F5" s="136"/>
      <c r="G5" s="137" t="s">
        <v>5</v>
      </c>
      <c r="H5" s="137"/>
      <c r="I5" s="137"/>
      <c r="J5" s="137"/>
      <c r="K5" s="138"/>
    </row>
    <row r="6" spans="1:12" ht="31.5">
      <c r="A6" s="135"/>
      <c r="B6" s="68" t="s">
        <v>88</v>
      </c>
      <c r="C6" s="68" t="s">
        <v>89</v>
      </c>
      <c r="D6" s="68" t="s">
        <v>90</v>
      </c>
      <c r="E6" s="68" t="s">
        <v>91</v>
      </c>
      <c r="F6" s="68" t="s">
        <v>92</v>
      </c>
      <c r="G6" s="69" t="s">
        <v>88</v>
      </c>
      <c r="H6" s="69" t="s">
        <v>89</v>
      </c>
      <c r="I6" s="70" t="s">
        <v>90</v>
      </c>
      <c r="J6" s="70" t="s">
        <v>91</v>
      </c>
      <c r="K6" s="86" t="s">
        <v>92</v>
      </c>
    </row>
    <row r="7" spans="1:12" s="4" customFormat="1" ht="31.5">
      <c r="A7" s="87" t="s">
        <v>123</v>
      </c>
      <c r="B7" s="68" t="s">
        <v>0</v>
      </c>
      <c r="C7" s="68" t="s">
        <v>0</v>
      </c>
      <c r="D7" s="68" t="s">
        <v>0</v>
      </c>
      <c r="E7" s="68" t="s">
        <v>0</v>
      </c>
      <c r="F7" s="68" t="s">
        <v>0</v>
      </c>
      <c r="G7" s="69">
        <f>G8+G11+G14</f>
        <v>494263759.30000007</v>
      </c>
      <c r="H7" s="69">
        <f>H8+H11+H14</f>
        <v>498425509.59999996</v>
      </c>
      <c r="I7" s="70">
        <f t="shared" ref="I7:K7" si="0">I8+I11+I14</f>
        <v>499224017.13</v>
      </c>
      <c r="J7" s="70">
        <f>J8+J11+J14</f>
        <v>96239699.180000007</v>
      </c>
      <c r="K7" s="86">
        <f t="shared" si="0"/>
        <v>98136207.939999998</v>
      </c>
      <c r="L7" s="3">
        <f>G7+H7+I7+J7+K7</f>
        <v>1686289193.1500003</v>
      </c>
    </row>
    <row r="8" spans="1:12" ht="141.75">
      <c r="A8" s="88" t="s">
        <v>124</v>
      </c>
      <c r="B8" s="24" t="s">
        <v>44</v>
      </c>
      <c r="C8" s="24" t="s">
        <v>45</v>
      </c>
      <c r="D8" s="24" t="s">
        <v>46</v>
      </c>
      <c r="E8" s="24" t="s">
        <v>47</v>
      </c>
      <c r="F8" s="24" t="s">
        <v>48</v>
      </c>
      <c r="G8" s="71">
        <f>G9+G10</f>
        <v>8084700.1100000003</v>
      </c>
      <c r="H8" s="71">
        <f t="shared" ref="H8:K8" si="1">H9+H10</f>
        <v>8234607.0099999998</v>
      </c>
      <c r="I8" s="72">
        <f t="shared" si="1"/>
        <v>8221921.1100000003</v>
      </c>
      <c r="J8" s="72">
        <f>J9+J10</f>
        <v>7927338.5800000001</v>
      </c>
      <c r="K8" s="89">
        <f t="shared" si="1"/>
        <v>7947531.96</v>
      </c>
    </row>
    <row r="9" spans="1:12">
      <c r="A9" s="22" t="s">
        <v>3</v>
      </c>
      <c r="B9" s="18" t="s">
        <v>0</v>
      </c>
      <c r="C9" s="18" t="s">
        <v>0</v>
      </c>
      <c r="D9" s="18" t="s">
        <v>0</v>
      </c>
      <c r="E9" s="18" t="s">
        <v>0</v>
      </c>
      <c r="F9" s="18" t="s">
        <v>0</v>
      </c>
      <c r="G9" s="71">
        <v>326388</v>
      </c>
      <c r="H9" s="71">
        <v>326388</v>
      </c>
      <c r="I9" s="71">
        <v>326388</v>
      </c>
      <c r="J9" s="71">
        <v>0</v>
      </c>
      <c r="K9" s="90">
        <v>0</v>
      </c>
    </row>
    <row r="10" spans="1:12">
      <c r="A10" s="22" t="s">
        <v>2</v>
      </c>
      <c r="B10" s="18" t="s">
        <v>0</v>
      </c>
      <c r="C10" s="18" t="s">
        <v>0</v>
      </c>
      <c r="D10" s="18" t="s">
        <v>0</v>
      </c>
      <c r="E10" s="18" t="s">
        <v>0</v>
      </c>
      <c r="F10" s="18" t="s">
        <v>0</v>
      </c>
      <c r="G10" s="71">
        <v>7758312.1100000003</v>
      </c>
      <c r="H10" s="71">
        <v>7908219.0099999998</v>
      </c>
      <c r="I10" s="72">
        <v>7895533.1100000003</v>
      </c>
      <c r="J10" s="72">
        <v>7927338.5800000001</v>
      </c>
      <c r="K10" s="89">
        <v>7947531.96</v>
      </c>
    </row>
    <row r="11" spans="1:12" ht="226.5" customHeight="1">
      <c r="A11" s="88" t="s">
        <v>125</v>
      </c>
      <c r="B11" s="24" t="s">
        <v>67</v>
      </c>
      <c r="C11" s="24" t="s">
        <v>66</v>
      </c>
      <c r="D11" s="24" t="s">
        <v>68</v>
      </c>
      <c r="E11" s="24" t="s">
        <v>69</v>
      </c>
      <c r="F11" s="24" t="s">
        <v>70</v>
      </c>
      <c r="G11" s="71">
        <f>G13+G12</f>
        <v>465513386.16000003</v>
      </c>
      <c r="H11" s="71">
        <f>H13+H12</f>
        <v>468155572.31999999</v>
      </c>
      <c r="I11" s="72">
        <f t="shared" ref="I11" si="2">I13+I12</f>
        <v>468155572.31999999</v>
      </c>
      <c r="J11" s="72">
        <f>J13+J12</f>
        <v>65521563.32</v>
      </c>
      <c r="K11" s="89">
        <f>K13+K12</f>
        <v>65521563.32</v>
      </c>
    </row>
    <row r="12" spans="1:12">
      <c r="A12" s="22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71">
        <f>43955533+360819257</f>
        <v>404774790</v>
      </c>
      <c r="H12" s="71">
        <f>43955533+358678476</f>
        <v>402634009</v>
      </c>
      <c r="I12" s="71">
        <f>43955533+358678476</f>
        <v>402634009</v>
      </c>
      <c r="J12" s="71">
        <v>0</v>
      </c>
      <c r="K12" s="90">
        <v>0</v>
      </c>
    </row>
    <row r="13" spans="1:12">
      <c r="A13" s="22" t="s">
        <v>2</v>
      </c>
      <c r="B13" s="18" t="s">
        <v>0</v>
      </c>
      <c r="C13" s="18" t="s">
        <v>0</v>
      </c>
      <c r="D13" s="18" t="s">
        <v>0</v>
      </c>
      <c r="E13" s="18" t="s">
        <v>0</v>
      </c>
      <c r="F13" s="18" t="s">
        <v>0</v>
      </c>
      <c r="G13" s="71">
        <f>24300029.64+36438566.52</f>
        <v>60738596.160000004</v>
      </c>
      <c r="H13" s="71">
        <f t="shared" ref="H13:K13" si="3">35751996.57+29769566.75</f>
        <v>65521563.32</v>
      </c>
      <c r="I13" s="71">
        <f t="shared" si="3"/>
        <v>65521563.32</v>
      </c>
      <c r="J13" s="71">
        <f t="shared" si="3"/>
        <v>65521563.32</v>
      </c>
      <c r="K13" s="90">
        <f t="shared" si="3"/>
        <v>65521563.32</v>
      </c>
    </row>
    <row r="14" spans="1:12" ht="94.5">
      <c r="A14" s="88" t="s">
        <v>126</v>
      </c>
      <c r="B14" s="24" t="s">
        <v>4</v>
      </c>
      <c r="C14" s="24" t="s">
        <v>10</v>
      </c>
      <c r="D14" s="24" t="s">
        <v>11</v>
      </c>
      <c r="E14" s="24" t="s">
        <v>11</v>
      </c>
      <c r="F14" s="24" t="s">
        <v>12</v>
      </c>
      <c r="G14" s="130">
        <f>G19</f>
        <v>20665673.030000001</v>
      </c>
      <c r="H14" s="130">
        <f t="shared" ref="H14:K14" si="4">H19</f>
        <v>22035330.27</v>
      </c>
      <c r="I14" s="130">
        <f t="shared" si="4"/>
        <v>22846523.699999999</v>
      </c>
      <c r="J14" s="130">
        <f t="shared" si="4"/>
        <v>22790797.280000001</v>
      </c>
      <c r="K14" s="131">
        <f t="shared" si="4"/>
        <v>24667112.66</v>
      </c>
    </row>
    <row r="15" spans="1:12">
      <c r="A15" s="91" t="s">
        <v>6</v>
      </c>
      <c r="B15" s="73">
        <v>551</v>
      </c>
      <c r="C15" s="73">
        <v>551</v>
      </c>
      <c r="D15" s="73">
        <v>551</v>
      </c>
      <c r="E15" s="73">
        <v>551</v>
      </c>
      <c r="F15" s="73">
        <v>551</v>
      </c>
      <c r="G15" s="130"/>
      <c r="H15" s="130"/>
      <c r="I15" s="130"/>
      <c r="J15" s="130"/>
      <c r="K15" s="131"/>
    </row>
    <row r="16" spans="1:12">
      <c r="A16" s="91" t="s">
        <v>7</v>
      </c>
      <c r="B16" s="73">
        <v>33</v>
      </c>
      <c r="C16" s="73">
        <v>33</v>
      </c>
      <c r="D16" s="73">
        <v>33</v>
      </c>
      <c r="E16" s="73">
        <v>33</v>
      </c>
      <c r="F16" s="73">
        <v>33</v>
      </c>
      <c r="G16" s="130"/>
      <c r="H16" s="130"/>
      <c r="I16" s="130"/>
      <c r="J16" s="130"/>
      <c r="K16" s="131"/>
    </row>
    <row r="17" spans="1:11">
      <c r="A17" s="88" t="s">
        <v>8</v>
      </c>
      <c r="B17" s="18">
        <v>57</v>
      </c>
      <c r="C17" s="18">
        <v>57</v>
      </c>
      <c r="D17" s="18">
        <v>57</v>
      </c>
      <c r="E17" s="18">
        <v>57</v>
      </c>
      <c r="F17" s="18">
        <v>57</v>
      </c>
      <c r="G17" s="130"/>
      <c r="H17" s="130"/>
      <c r="I17" s="130"/>
      <c r="J17" s="130"/>
      <c r="K17" s="131"/>
    </row>
    <row r="18" spans="1:11" ht="47.25">
      <c r="A18" s="88" t="s">
        <v>9</v>
      </c>
      <c r="B18" s="18">
        <v>16</v>
      </c>
      <c r="C18" s="18">
        <v>16</v>
      </c>
      <c r="D18" s="18">
        <v>16</v>
      </c>
      <c r="E18" s="18">
        <v>16</v>
      </c>
      <c r="F18" s="18">
        <v>16</v>
      </c>
      <c r="G18" s="130"/>
      <c r="H18" s="130"/>
      <c r="I18" s="130"/>
      <c r="J18" s="130"/>
      <c r="K18" s="131"/>
    </row>
    <row r="19" spans="1:11" ht="16.5" thickBot="1">
      <c r="A19" s="92" t="s">
        <v>2</v>
      </c>
      <c r="B19" s="93" t="s">
        <v>0</v>
      </c>
      <c r="C19" s="93" t="s">
        <v>0</v>
      </c>
      <c r="D19" s="93" t="s">
        <v>0</v>
      </c>
      <c r="E19" s="93" t="s">
        <v>0</v>
      </c>
      <c r="F19" s="93" t="s">
        <v>0</v>
      </c>
      <c r="G19" s="94">
        <v>20665673.030000001</v>
      </c>
      <c r="H19" s="94">
        <f>22034130.27+1200</f>
        <v>22035330.27</v>
      </c>
      <c r="I19" s="94">
        <v>22846523.699999999</v>
      </c>
      <c r="J19" s="94">
        <v>22790797.280000001</v>
      </c>
      <c r="K19" s="95">
        <v>24667112.66</v>
      </c>
    </row>
    <row r="20" spans="1:11">
      <c r="A20" s="83"/>
      <c r="B20" s="83"/>
      <c r="C20" s="83"/>
      <c r="D20" s="83"/>
      <c r="E20" s="83"/>
      <c r="F20" s="83"/>
      <c r="G20" s="84"/>
      <c r="H20" s="84"/>
      <c r="I20" s="85"/>
      <c r="J20" s="85"/>
      <c r="K20" s="85"/>
    </row>
    <row r="21" spans="1:11">
      <c r="A21" s="74"/>
      <c r="B21" s="74"/>
      <c r="C21" s="74"/>
      <c r="D21" s="74"/>
      <c r="E21" s="74"/>
      <c r="F21" s="74"/>
      <c r="G21" s="75"/>
      <c r="H21" s="75"/>
      <c r="I21" s="76"/>
      <c r="J21" s="76"/>
      <c r="K21" s="76"/>
    </row>
    <row r="22" spans="1:11">
      <c r="A22" s="74"/>
      <c r="B22" s="74"/>
      <c r="C22" s="74"/>
      <c r="D22" s="74"/>
      <c r="E22" s="74"/>
      <c r="F22" s="74"/>
      <c r="G22" s="75"/>
      <c r="H22" s="75"/>
      <c r="I22" s="76"/>
      <c r="J22" s="76"/>
      <c r="K22" s="76"/>
    </row>
    <row r="23" spans="1:11">
      <c r="A23" s="74"/>
      <c r="B23" s="74"/>
      <c r="C23" s="74"/>
      <c r="D23" s="74"/>
      <c r="E23" s="74"/>
      <c r="F23" s="74"/>
      <c r="G23" s="75"/>
      <c r="H23" s="75"/>
      <c r="I23" s="76"/>
      <c r="J23" s="76"/>
      <c r="K23" s="76"/>
    </row>
    <row r="24" spans="1:11">
      <c r="A24" s="74"/>
      <c r="B24" s="74"/>
      <c r="C24" s="74"/>
      <c r="D24" s="74"/>
      <c r="E24" s="74"/>
      <c r="F24" s="74"/>
      <c r="G24" s="75"/>
      <c r="H24" s="75"/>
      <c r="I24" s="76"/>
      <c r="J24" s="76"/>
      <c r="K24" s="76"/>
    </row>
    <row r="25" spans="1:11">
      <c r="A25" s="74"/>
      <c r="B25" s="74"/>
      <c r="C25" s="74"/>
      <c r="D25" s="74"/>
      <c r="E25" s="74"/>
      <c r="F25" s="74"/>
      <c r="G25" s="75"/>
      <c r="H25" s="75"/>
      <c r="I25" s="76"/>
      <c r="J25" s="76"/>
      <c r="K25" s="76"/>
    </row>
    <row r="26" spans="1:11">
      <c r="A26" s="74"/>
      <c r="B26" s="74"/>
      <c r="C26" s="74"/>
      <c r="D26" s="74"/>
      <c r="E26" s="74"/>
      <c r="F26" s="74"/>
      <c r="G26" s="75"/>
      <c r="H26" s="75"/>
      <c r="I26" s="76"/>
      <c r="J26" s="76"/>
      <c r="K26" s="76"/>
    </row>
    <row r="27" spans="1:11">
      <c r="A27" s="74"/>
      <c r="B27" s="74"/>
      <c r="C27" s="74"/>
      <c r="D27" s="74"/>
      <c r="E27" s="74"/>
      <c r="F27" s="74"/>
      <c r="G27" s="75"/>
      <c r="H27" s="75"/>
      <c r="I27" s="76"/>
      <c r="J27" s="76"/>
      <c r="K27" s="76"/>
    </row>
    <row r="28" spans="1:11">
      <c r="A28" s="77"/>
      <c r="B28" s="77"/>
      <c r="C28" s="77"/>
      <c r="D28" s="77"/>
      <c r="E28" s="77"/>
      <c r="F28" s="77"/>
      <c r="G28" s="78"/>
      <c r="H28" s="78"/>
      <c r="I28" s="79"/>
      <c r="J28" s="79"/>
      <c r="K28" s="79"/>
    </row>
    <row r="29" spans="1:11">
      <c r="A29" s="77"/>
      <c r="B29" s="77"/>
      <c r="C29" s="77"/>
      <c r="D29" s="77"/>
      <c r="E29" s="77"/>
      <c r="F29" s="77"/>
      <c r="G29" s="78"/>
      <c r="H29" s="78"/>
      <c r="I29" s="79"/>
      <c r="J29" s="79"/>
      <c r="K29" s="79"/>
    </row>
    <row r="30" spans="1:11">
      <c r="A30" s="77"/>
      <c r="B30" s="77"/>
      <c r="C30" s="77"/>
      <c r="D30" s="77"/>
      <c r="E30" s="77"/>
      <c r="F30" s="77"/>
      <c r="G30" s="78"/>
      <c r="H30" s="78"/>
      <c r="I30" s="79"/>
      <c r="J30" s="79"/>
      <c r="K30" s="79"/>
    </row>
    <row r="31" spans="1:11">
      <c r="A31" s="77"/>
      <c r="B31" s="77"/>
      <c r="C31" s="77"/>
      <c r="D31" s="77"/>
      <c r="E31" s="77"/>
      <c r="F31" s="77"/>
      <c r="G31" s="78"/>
      <c r="H31" s="78"/>
      <c r="I31" s="79"/>
      <c r="J31" s="79"/>
      <c r="K31" s="79"/>
    </row>
    <row r="32" spans="1:11">
      <c r="A32" s="77"/>
      <c r="B32" s="77"/>
      <c r="C32" s="77"/>
      <c r="D32" s="77"/>
      <c r="E32" s="77"/>
      <c r="F32" s="77"/>
      <c r="G32" s="78"/>
      <c r="H32" s="78"/>
      <c r="I32" s="79"/>
      <c r="J32" s="79"/>
      <c r="K32" s="79"/>
    </row>
    <row r="33" spans="1:11">
      <c r="A33" s="77"/>
      <c r="B33" s="77"/>
      <c r="C33" s="77"/>
      <c r="D33" s="77"/>
      <c r="E33" s="77"/>
      <c r="F33" s="77"/>
      <c r="G33" s="78"/>
      <c r="H33" s="78"/>
      <c r="I33" s="79"/>
      <c r="J33" s="79"/>
      <c r="K33" s="79"/>
    </row>
  </sheetData>
  <mergeCells count="11">
    <mergeCell ref="H1:K2"/>
    <mergeCell ref="A4:K4"/>
    <mergeCell ref="A5:A6"/>
    <mergeCell ref="B5:F5"/>
    <mergeCell ref="G5:K5"/>
    <mergeCell ref="H3:K3"/>
    <mergeCell ref="G14:G18"/>
    <mergeCell ref="H14:H18"/>
    <mergeCell ref="I14:I18"/>
    <mergeCell ref="J14:J18"/>
    <mergeCell ref="K14:K18"/>
  </mergeCells>
  <pageMargins left="0.39370078740157483" right="0.39370078740157483" top="0.78740157480314965" bottom="0.39370078740157483" header="0.31496062992125984" footer="0.31496062992125984"/>
  <pageSetup paperSize="9" scale="7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№1 сведения</vt:lpstr>
      <vt:lpstr>№ 2 перечень</vt:lpstr>
      <vt:lpstr>№ 3 прогноз</vt:lpstr>
      <vt:lpstr>'№ 2 перечень'!Область_печати</vt:lpstr>
      <vt:lpstr>'№ 3 прогноз'!Область_печати</vt:lpstr>
      <vt:lpstr>'№1 сведения'!Область_печати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2020-01-19T09:41:32Z</dcterms:modified>
</cp:coreProperties>
</file>