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_sobes\Desktop\Documents\ПРОГРАММА 2016-2018\2019\старая прогр конец\"/>
    </mc:Choice>
  </mc:AlternateContent>
  <bookViews>
    <workbookView xWindow="0" yWindow="0" windowWidth="19410" windowHeight="9330"/>
  </bookViews>
  <sheets>
    <sheet name="Лист1" sheetId="1" r:id="rId1"/>
  </sheets>
  <definedNames>
    <definedName name="_xlnm.Print_Area" localSheetId="0">Лист1!$A$1:$I$77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D15" i="1"/>
  <c r="E15" i="1"/>
  <c r="F15" i="1"/>
  <c r="G15" i="1"/>
  <c r="H15" i="1"/>
  <c r="F35" i="1" l="1"/>
  <c r="I65" i="1"/>
  <c r="H65" i="1"/>
  <c r="H70" i="1"/>
  <c r="G70" i="1"/>
  <c r="F70" i="1"/>
  <c r="E70" i="1"/>
  <c r="D70" i="1"/>
  <c r="I71" i="1"/>
  <c r="I70" i="1" s="1"/>
  <c r="H66" i="1"/>
  <c r="G66" i="1"/>
  <c r="F66" i="1"/>
  <c r="E66" i="1"/>
  <c r="D66" i="1"/>
  <c r="I68" i="1"/>
  <c r="I67" i="1"/>
  <c r="H57" i="1"/>
  <c r="G57" i="1"/>
  <c r="F57" i="1"/>
  <c r="E57" i="1"/>
  <c r="D57" i="1"/>
  <c r="I59" i="1"/>
  <c r="I57" i="1" s="1"/>
  <c r="H54" i="1"/>
  <c r="G54" i="1"/>
  <c r="F54" i="1"/>
  <c r="E54" i="1"/>
  <c r="D54" i="1"/>
  <c r="I56" i="1"/>
  <c r="I54" i="1" s="1"/>
  <c r="H50" i="1"/>
  <c r="G50" i="1"/>
  <c r="F50" i="1"/>
  <c r="E50" i="1"/>
  <c r="D50" i="1"/>
  <c r="I52" i="1"/>
  <c r="I51" i="1"/>
  <c r="H47" i="1"/>
  <c r="G47" i="1"/>
  <c r="F47" i="1"/>
  <c r="E47" i="1"/>
  <c r="D47" i="1"/>
  <c r="I49" i="1"/>
  <c r="I48" i="1"/>
  <c r="H42" i="1"/>
  <c r="G42" i="1"/>
  <c r="F42" i="1"/>
  <c r="E42" i="1"/>
  <c r="D42" i="1"/>
  <c r="I44" i="1"/>
  <c r="I43" i="1"/>
  <c r="H38" i="1"/>
  <c r="G38" i="1"/>
  <c r="F38" i="1"/>
  <c r="E38" i="1"/>
  <c r="D38" i="1"/>
  <c r="I40" i="1"/>
  <c r="I39" i="1"/>
  <c r="H35" i="1"/>
  <c r="G35" i="1"/>
  <c r="E35" i="1"/>
  <c r="D35" i="1"/>
  <c r="I36" i="1"/>
  <c r="I35" i="1" s="1"/>
  <c r="I66" i="1" l="1"/>
  <c r="I64" i="1" s="1"/>
  <c r="I62" i="1" s="1"/>
  <c r="I18" i="1" s="1"/>
  <c r="E62" i="1"/>
  <c r="G62" i="1"/>
  <c r="D62" i="1"/>
  <c r="F62" i="1"/>
  <c r="H62" i="1"/>
  <c r="I47" i="1"/>
  <c r="D46" i="1"/>
  <c r="D31" i="1" s="1"/>
  <c r="F46" i="1"/>
  <c r="F31" i="1" s="1"/>
  <c r="H46" i="1"/>
  <c r="H31" i="1" s="1"/>
  <c r="E46" i="1"/>
  <c r="E31" i="1" s="1"/>
  <c r="G46" i="1"/>
  <c r="G31" i="1" s="1"/>
  <c r="I34" i="1"/>
  <c r="I42" i="1"/>
  <c r="I50" i="1"/>
  <c r="I38" i="1"/>
  <c r="H22" i="1"/>
  <c r="H16" i="1" s="1"/>
  <c r="G22" i="1"/>
  <c r="G16" i="1" s="1"/>
  <c r="F22" i="1"/>
  <c r="F16" i="1" s="1"/>
  <c r="I26" i="1"/>
  <c r="I27" i="1"/>
  <c r="H23" i="1"/>
  <c r="G23" i="1"/>
  <c r="F23" i="1"/>
  <c r="E23" i="1"/>
  <c r="D23" i="1"/>
  <c r="I25" i="1"/>
  <c r="I22" i="1" s="1"/>
  <c r="I24" i="1"/>
  <c r="I16" i="1" l="1"/>
  <c r="F13" i="1"/>
  <c r="H13" i="1"/>
  <c r="D13" i="1"/>
  <c r="E13" i="1"/>
  <c r="G13" i="1"/>
  <c r="I46" i="1"/>
  <c r="I33" i="1" s="1"/>
  <c r="I31" i="1"/>
  <c r="I21" i="1"/>
  <c r="I15" i="1" s="1"/>
  <c r="I13" i="1" s="1"/>
  <c r="D19" i="1"/>
  <c r="F19" i="1"/>
  <c r="H19" i="1"/>
  <c r="I19" i="1"/>
  <c r="E19" i="1"/>
  <c r="G19" i="1"/>
  <c r="I23" i="1"/>
  <c r="I17" i="1" l="1"/>
</calcChain>
</file>

<file path=xl/sharedStrings.xml><?xml version="1.0" encoding="utf-8"?>
<sst xmlns="http://schemas.openxmlformats.org/spreadsheetml/2006/main" count="98" uniqueCount="52">
  <si>
    <t>Статус</t>
  </si>
  <si>
    <t>итого 2014-2024</t>
  </si>
  <si>
    <t>Основное мероприятие 1.01.</t>
  </si>
  <si>
    <t>областной бюджет</t>
  </si>
  <si>
    <t>Основное мероприятие 1.02.</t>
  </si>
  <si>
    <t>Основное мероприятие 2.02.</t>
  </si>
  <si>
    <t>Основное мероприятие 2.03.</t>
  </si>
  <si>
    <t>Основное мероприятие 2.04.</t>
  </si>
  <si>
    <t>Основное мероприятие 2.05.</t>
  </si>
  <si>
    <t>Основное мероприятие 2.06.</t>
  </si>
  <si>
    <t>Основное мероприятие 3.02.</t>
  </si>
  <si>
    <t>Муниципальная  программа</t>
  </si>
  <si>
    <t>бюджет Курского района Курской области</t>
  </si>
  <si>
    <t>Подпрограмма 1</t>
  </si>
  <si>
    <t>"Оказание мер социальной поддержки общественным организациям ветеранов войны, труда, Вооруженных сил и правоохранительных органов"</t>
  </si>
  <si>
    <t>«Финансовое обеспечение полномочий, переданных местным бюджетам на содержание работников, в сфере социальной защиты населения»</t>
  </si>
  <si>
    <t>Подпрограмма 2</t>
  </si>
  <si>
    <t xml:space="preserve">«Развитие мер социальной поддержки отдельных категорий граждан» </t>
  </si>
  <si>
    <t>Основное мероприятие 2. 01</t>
  </si>
  <si>
    <t>«Обеспечение реализации комплекса мер, направленных на улучшение демографической ситуации в Курском районе Курской области»</t>
  </si>
  <si>
    <t xml:space="preserve">«Оказание мер социальной поддержки реабилитированным лицам» </t>
  </si>
  <si>
    <t>«Оказание социальной поддержки отдельным категориям граждан по обеспечению продовольственными товарами»</t>
  </si>
  <si>
    <t>«Оказание мер социальной поддержки ветеранов труда и труженикам тыла»</t>
  </si>
  <si>
    <t>«Оказание социальной поддержки муниципальным служащим»</t>
  </si>
  <si>
    <t>«Обеспечение реализации отдельных мероприятий, направленных на улучшение положения и качества жизни граждан»</t>
  </si>
  <si>
    <t>Всего, в том числе:                                       ответственный исполнитель подпрограммы - отдел социального обеспечения Администрации Курского района Курской области</t>
  </si>
  <si>
    <t>Подпрограмма 3</t>
  </si>
  <si>
    <t>«Улучшение демографической ситуации, совершенствование социальной поддержки семьи и детей»</t>
  </si>
  <si>
    <t>Всего, в том числе:                                       ответственный исполнитель подпрограммы - отдел опеки и попечительства Администрации Курского района Курской области</t>
  </si>
  <si>
    <t xml:space="preserve">«Исполнение переданных государственных 
полномочий местным бюджетам на содержание работников по организации и осуществлению деятельности по опеке и попечительству»
</t>
  </si>
  <si>
    <t>«Организация осуществления государственных выплат и пособий гражданам, имеющим детей, детям-сиротам и детям, оставшимся без попечения родителей»</t>
  </si>
  <si>
    <t xml:space="preserve">к муниципальной программе  «Социальная поддержка граждан Курского района </t>
  </si>
  <si>
    <t>Основное мероприятие 3. 01</t>
  </si>
  <si>
    <t>Источники финансирования</t>
  </si>
  <si>
    <t>федеральный бюджет</t>
  </si>
  <si>
    <t>местные бюджеты</t>
  </si>
  <si>
    <t>внебюджетные источники</t>
  </si>
  <si>
    <t>Наименование муниципальной программы, подпрограммы муниципальной программы</t>
  </si>
  <si>
    <t>Оценка расходов по годам (руб.)</t>
  </si>
  <si>
    <t>ПРИЛОЖЕНИЕ № 5</t>
  </si>
  <si>
    <t xml:space="preserve">Курской области на 2015-2019 годы»  </t>
  </si>
  <si>
    <t>2015</t>
  </si>
  <si>
    <t>2016</t>
  </si>
  <si>
    <t>2017</t>
  </si>
  <si>
    <t>2018</t>
  </si>
  <si>
    <t>2019</t>
  </si>
  <si>
    <t>Всего</t>
  </si>
  <si>
    <t xml:space="preserve">«Социальная поддержка граждан Курского района Курской области на 2015-2019 годы» </t>
  </si>
  <si>
    <t xml:space="preserve">«Управление муниципальной программой и обеспечение условий реализации» </t>
  </si>
  <si>
    <t xml:space="preserve">
Ресурсное обеспечение и прогнозная (справочная) оценка расходов федерального бюджета, областного бюджета, бюджета Курского района Курской области на реализацию целей
муниципальной программы «Социальная поддержка граждан Курского района Курской области на 2015-2019 годы» 
</t>
  </si>
  <si>
    <t>от___№___)</t>
  </si>
  <si>
    <t xml:space="preserve">(в редакции Постановления Администрации Курского района Курской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</si>
</sst>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(&quot;$&quot;* #,##0_);_(&quot;$&quot;* \(#,##0\);_(&quot;$&quot;* &quot;-&quot;_);_(@_)"/>
    <numFmt numFmtId="165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/>
    <xf numFmtId="0" fontId="4" fillId="2" borderId="0" xfId="0" applyFont="1" applyFill="1"/>
    <xf numFmtId="0" fontId="3" fillId="2" borderId="0" xfId="1" applyFont="1" applyFill="1"/>
    <xf numFmtId="0" fontId="2" fillId="2" borderId="0" xfId="1" applyFont="1" applyFill="1"/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left" vertical="top" wrapText="1"/>
    </xf>
    <xf numFmtId="4" fontId="3" fillId="2" borderId="0" xfId="1" applyNumberFormat="1" applyFont="1" applyFill="1"/>
    <xf numFmtId="0" fontId="2" fillId="2" borderId="3" xfId="1" applyFont="1" applyFill="1" applyBorder="1" applyAlignment="1">
      <alignment horizontal="left" vertical="top" wrapText="1"/>
    </xf>
    <xf numFmtId="0" fontId="2" fillId="2" borderId="1" xfId="2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left"/>
    </xf>
    <xf numFmtId="2" fontId="2" fillId="2" borderId="0" xfId="1" applyNumberFormat="1" applyFont="1" applyFill="1" applyAlignment="1">
      <alignment vertical="top"/>
    </xf>
    <xf numFmtId="2" fontId="2" fillId="2" borderId="0" xfId="1" applyNumberFormat="1" applyFont="1" applyFill="1" applyAlignment="1">
      <alignment horizontal="left" wrapText="1"/>
    </xf>
    <xf numFmtId="2" fontId="3" fillId="2" borderId="0" xfId="1" applyNumberFormat="1" applyFont="1" applyFill="1" applyAlignment="1"/>
    <xf numFmtId="2" fontId="3" fillId="2" borderId="0" xfId="1" applyNumberFormat="1" applyFont="1" applyFill="1"/>
    <xf numFmtId="2" fontId="2" fillId="2" borderId="0" xfId="1" applyNumberFormat="1" applyFont="1" applyFill="1"/>
    <xf numFmtId="2" fontId="3" fillId="2" borderId="1" xfId="1" applyNumberFormat="1" applyFont="1" applyFill="1" applyBorder="1"/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2" fontId="2" fillId="2" borderId="3" xfId="1" applyNumberFormat="1" applyFont="1" applyFill="1" applyBorder="1" applyAlignment="1">
      <alignment horizontal="center" vertical="center"/>
    </xf>
    <xf numFmtId="2" fontId="2" fillId="2" borderId="7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165" fontId="2" fillId="2" borderId="5" xfId="1" applyNumberFormat="1" applyFont="1" applyFill="1" applyBorder="1" applyAlignment="1">
      <alignment horizontal="left" vertical="top" wrapText="1"/>
    </xf>
    <xf numFmtId="165" fontId="2" fillId="2" borderId="3" xfId="1" applyNumberFormat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left" vertical="top" wrapText="1"/>
    </xf>
    <xf numFmtId="49" fontId="2" fillId="2" borderId="5" xfId="1" applyNumberFormat="1" applyFont="1" applyFill="1" applyBorder="1" applyAlignment="1">
      <alignment horizontal="left" vertical="top" wrapText="1"/>
    </xf>
    <xf numFmtId="49" fontId="2" fillId="2" borderId="3" xfId="1" applyNumberFormat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 vertical="top" wrapText="1"/>
    </xf>
    <xf numFmtId="165" fontId="2" fillId="2" borderId="0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2" fontId="2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11" xfId="1" applyFont="1" applyFill="1" applyBorder="1" applyAlignment="1">
      <alignment horizontal="left" vertical="top" wrapText="1"/>
    </xf>
    <xf numFmtId="0" fontId="2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49" fontId="2" fillId="2" borderId="4" xfId="1" applyNumberFormat="1" applyFont="1" applyFill="1" applyBorder="1" applyAlignment="1">
      <alignment vertical="top" wrapText="1"/>
    </xf>
    <xf numFmtId="49" fontId="2" fillId="2" borderId="5" xfId="1" applyNumberFormat="1" applyFont="1" applyFill="1" applyBorder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165" fontId="2" fillId="2" borderId="4" xfId="1" applyNumberFormat="1" applyFont="1" applyFill="1" applyBorder="1" applyAlignment="1">
      <alignment vertical="top" wrapText="1"/>
    </xf>
    <xf numFmtId="165" fontId="2" fillId="2" borderId="5" xfId="1" applyNumberFormat="1" applyFont="1" applyFill="1" applyBorder="1" applyAlignment="1">
      <alignment vertical="top" wrapText="1"/>
    </xf>
    <xf numFmtId="0" fontId="2" fillId="2" borderId="4" xfId="1" applyFont="1" applyFill="1" applyBorder="1" applyAlignment="1">
      <alignment vertical="top" wrapText="1"/>
    </xf>
    <xf numFmtId="0" fontId="3" fillId="2" borderId="5" xfId="1" applyFont="1" applyFill="1" applyBorder="1" applyAlignment="1">
      <alignment vertical="top" wrapText="1"/>
    </xf>
    <xf numFmtId="0" fontId="2" fillId="2" borderId="4" xfId="1" applyNumberFormat="1" applyFont="1" applyFill="1" applyBorder="1" applyAlignment="1">
      <alignment vertical="top" wrapText="1"/>
    </xf>
    <xf numFmtId="0" fontId="2" fillId="2" borderId="5" xfId="1" applyNumberFormat="1" applyFont="1" applyFill="1" applyBorder="1" applyAlignment="1">
      <alignment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left" vertical="top"/>
    </xf>
    <xf numFmtId="2" fontId="2" fillId="2" borderId="8" xfId="1" applyNumberFormat="1" applyFont="1" applyFill="1" applyBorder="1" applyAlignment="1">
      <alignment horizontal="center" vertical="top" wrapText="1"/>
    </xf>
    <xf numFmtId="2" fontId="3" fillId="2" borderId="8" xfId="1" applyNumberFormat="1" applyFont="1" applyFill="1" applyBorder="1" applyAlignment="1">
      <alignment horizontal="center" vertical="top" wrapText="1"/>
    </xf>
    <xf numFmtId="2" fontId="3" fillId="2" borderId="2" xfId="1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vertical="top" wrapText="1"/>
    </xf>
    <xf numFmtId="0" fontId="2" fillId="2" borderId="0" xfId="1" applyFont="1" applyFill="1" applyAlignment="1">
      <alignment horizontal="center" vertical="top"/>
    </xf>
    <xf numFmtId="0" fontId="2" fillId="2" borderId="1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11" xfId="1" applyFont="1" applyFill="1" applyBorder="1" applyAlignment="1">
      <alignment horizontal="left" vertical="top" wrapText="1"/>
    </xf>
    <xf numFmtId="0" fontId="5" fillId="2" borderId="0" xfId="1" applyFont="1" applyFill="1" applyAlignment="1">
      <alignment horizontal="center" vertical="center" wrapText="1"/>
    </xf>
    <xf numFmtId="0" fontId="2" fillId="2" borderId="5" xfId="1" applyFont="1" applyFill="1" applyBorder="1" applyAlignment="1">
      <alignment horizontal="left" vertical="top" wrapText="1"/>
    </xf>
    <xf numFmtId="49" fontId="2" fillId="2" borderId="4" xfId="1" applyNumberFormat="1" applyFont="1" applyFill="1" applyBorder="1" applyAlignment="1">
      <alignment horizontal="left" vertical="top" wrapText="1"/>
    </xf>
    <xf numFmtId="49" fontId="2" fillId="2" borderId="5" xfId="1" applyNumberFormat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6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horizontal="left" vertical="top" wrapText="1"/>
    </xf>
  </cellXfs>
  <cellStyles count="5">
    <cellStyle name="Денежный [0] 2" xfId="2"/>
    <cellStyle name="Обычный" xfId="0" builtinId="0"/>
    <cellStyle name="Обычный 2" xfId="1"/>
    <cellStyle name="Финансовый [0] 2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topLeftCell="B7" zoomScale="130" zoomScaleNormal="130" workbookViewId="0">
      <selection activeCell="H65" sqref="H65"/>
    </sheetView>
  </sheetViews>
  <sheetFormatPr defaultColWidth="9" defaultRowHeight="12" x14ac:dyDescent="0.2"/>
  <cols>
    <col min="1" max="1" width="14.125" style="4" customWidth="1"/>
    <col min="2" max="2" width="49.5" style="16" customWidth="1"/>
    <col min="3" max="3" width="20.5" style="16" customWidth="1"/>
    <col min="4" max="4" width="11.25" style="30" customWidth="1"/>
    <col min="5" max="5" width="12" style="30" customWidth="1"/>
    <col min="6" max="6" width="11.5" style="30" customWidth="1"/>
    <col min="7" max="7" width="12.5" style="30" customWidth="1"/>
    <col min="8" max="8" width="12.125" style="30" customWidth="1"/>
    <col min="9" max="9" width="12.375" style="30" hidden="1" customWidth="1"/>
    <col min="10" max="11" width="9" style="4"/>
    <col min="12" max="14" width="10.25" style="4" bestFit="1" customWidth="1"/>
    <col min="15" max="16384" width="9" style="4"/>
  </cols>
  <sheetData>
    <row r="1" spans="1:14" x14ac:dyDescent="0.2">
      <c r="A1" s="1"/>
      <c r="B1" s="15"/>
      <c r="C1" s="2"/>
      <c r="D1" s="60" t="s">
        <v>39</v>
      </c>
      <c r="E1" s="60"/>
      <c r="F1" s="60"/>
      <c r="G1" s="60"/>
      <c r="H1" s="60"/>
      <c r="I1" s="17"/>
      <c r="J1" s="3"/>
      <c r="K1" s="3"/>
      <c r="L1" s="3"/>
      <c r="M1" s="3"/>
      <c r="N1" s="3"/>
    </row>
    <row r="2" spans="1:14" x14ac:dyDescent="0.2">
      <c r="A2" s="1"/>
      <c r="B2" s="15"/>
      <c r="C2" s="2"/>
      <c r="D2" s="61" t="s">
        <v>31</v>
      </c>
      <c r="E2" s="61"/>
      <c r="F2" s="61"/>
      <c r="G2" s="61"/>
      <c r="H2" s="61"/>
      <c r="I2" s="61"/>
      <c r="J2" s="3"/>
      <c r="K2" s="3"/>
      <c r="L2" s="3"/>
      <c r="M2" s="3"/>
      <c r="N2" s="3"/>
    </row>
    <row r="3" spans="1:14" x14ac:dyDescent="0.2">
      <c r="A3" s="1"/>
      <c r="B3" s="15"/>
      <c r="C3" s="2"/>
      <c r="D3" s="61" t="s">
        <v>40</v>
      </c>
      <c r="E3" s="61"/>
      <c r="F3" s="61"/>
      <c r="G3" s="61"/>
      <c r="H3" s="61"/>
      <c r="I3" s="61"/>
      <c r="J3" s="3"/>
      <c r="K3" s="3"/>
      <c r="L3" s="3"/>
      <c r="M3" s="3"/>
      <c r="N3" s="3"/>
    </row>
    <row r="4" spans="1:14" ht="12" customHeight="1" x14ac:dyDescent="0.2">
      <c r="A4" s="1"/>
      <c r="B4" s="15"/>
      <c r="C4" s="2"/>
      <c r="D4" s="60" t="s">
        <v>51</v>
      </c>
      <c r="E4" s="60"/>
      <c r="F4" s="60"/>
      <c r="G4" s="60"/>
      <c r="H4" s="60"/>
      <c r="I4" s="60"/>
      <c r="J4" s="3"/>
      <c r="K4" s="3"/>
      <c r="L4" s="3"/>
      <c r="M4" s="3"/>
      <c r="N4" s="3"/>
    </row>
    <row r="5" spans="1:14" ht="12.6" hidden="1" customHeight="1" x14ac:dyDescent="0.2">
      <c r="A5" s="1"/>
      <c r="B5" s="15"/>
      <c r="C5" s="2"/>
      <c r="D5" s="60"/>
      <c r="E5" s="60"/>
      <c r="F5" s="60"/>
      <c r="G5" s="60"/>
      <c r="H5" s="60"/>
      <c r="I5" s="60"/>
      <c r="J5" s="3"/>
      <c r="K5" s="3"/>
      <c r="L5" s="3"/>
      <c r="M5" s="3"/>
      <c r="N5" s="3"/>
    </row>
    <row r="6" spans="1:14" x14ac:dyDescent="0.2">
      <c r="A6" s="1"/>
      <c r="B6" s="15"/>
      <c r="C6" s="2"/>
      <c r="D6" s="18" t="s">
        <v>50</v>
      </c>
      <c r="E6" s="18"/>
      <c r="F6" s="18"/>
      <c r="G6" s="18"/>
      <c r="H6" s="18"/>
      <c r="I6" s="19"/>
      <c r="J6" s="3"/>
      <c r="K6" s="3"/>
      <c r="L6" s="3"/>
      <c r="M6" s="3"/>
      <c r="N6" s="3"/>
    </row>
    <row r="7" spans="1:14" ht="24.6" customHeight="1" x14ac:dyDescent="0.2">
      <c r="A7" s="65" t="s">
        <v>49</v>
      </c>
      <c r="B7" s="66"/>
      <c r="C7" s="66"/>
      <c r="D7" s="66"/>
      <c r="E7" s="66"/>
      <c r="F7" s="66"/>
      <c r="G7" s="66"/>
      <c r="H7" s="66"/>
      <c r="I7" s="66"/>
      <c r="J7" s="3"/>
      <c r="K7" s="3"/>
      <c r="L7" s="3"/>
      <c r="M7" s="3"/>
      <c r="N7" s="3"/>
    </row>
    <row r="8" spans="1:14" ht="22.5" customHeight="1" x14ac:dyDescent="0.2">
      <c r="A8" s="66"/>
      <c r="B8" s="66"/>
      <c r="C8" s="66"/>
      <c r="D8" s="66"/>
      <c r="E8" s="66"/>
      <c r="F8" s="66"/>
      <c r="G8" s="66"/>
      <c r="H8" s="66"/>
      <c r="I8" s="66"/>
      <c r="J8" s="5"/>
      <c r="K8" s="5"/>
      <c r="L8" s="5"/>
      <c r="M8" s="5"/>
      <c r="N8" s="5"/>
    </row>
    <row r="9" spans="1:14" ht="15" customHeight="1" x14ac:dyDescent="0.2">
      <c r="A9" s="70"/>
      <c r="B9" s="70"/>
      <c r="C9" s="70"/>
      <c r="D9" s="70"/>
      <c r="E9" s="70"/>
      <c r="F9" s="70"/>
      <c r="G9" s="70"/>
      <c r="H9" s="70"/>
      <c r="I9" s="20"/>
      <c r="J9" s="5"/>
      <c r="K9" s="5"/>
      <c r="L9" s="5"/>
      <c r="M9" s="5"/>
      <c r="N9" s="5"/>
    </row>
    <row r="10" spans="1:14" ht="2.25" customHeight="1" x14ac:dyDescent="0.2">
      <c r="A10" s="1"/>
      <c r="B10" s="15"/>
      <c r="C10" s="2"/>
      <c r="D10" s="21"/>
      <c r="E10" s="21"/>
      <c r="F10" s="21"/>
      <c r="G10" s="21"/>
      <c r="H10" s="21"/>
      <c r="I10" s="20"/>
      <c r="J10" s="5"/>
      <c r="K10" s="5"/>
      <c r="L10" s="5"/>
      <c r="M10" s="5"/>
      <c r="N10" s="5"/>
    </row>
    <row r="11" spans="1:14" ht="12" customHeight="1" x14ac:dyDescent="0.2">
      <c r="A11" s="77" t="s">
        <v>0</v>
      </c>
      <c r="B11" s="67" t="s">
        <v>37</v>
      </c>
      <c r="C11" s="67" t="s">
        <v>33</v>
      </c>
      <c r="D11" s="62" t="s">
        <v>38</v>
      </c>
      <c r="E11" s="63"/>
      <c r="F11" s="63"/>
      <c r="G11" s="63"/>
      <c r="H11" s="64"/>
      <c r="I11" s="22"/>
      <c r="J11" s="5"/>
      <c r="K11" s="5"/>
      <c r="L11" s="5"/>
      <c r="M11" s="5"/>
      <c r="N11" s="5"/>
    </row>
    <row r="12" spans="1:14" ht="24" customHeight="1" x14ac:dyDescent="0.2">
      <c r="A12" s="78"/>
      <c r="B12" s="67"/>
      <c r="C12" s="67"/>
      <c r="D12" s="7" t="s">
        <v>41</v>
      </c>
      <c r="E12" s="7" t="s">
        <v>42</v>
      </c>
      <c r="F12" s="7" t="s">
        <v>43</v>
      </c>
      <c r="G12" s="7" t="s">
        <v>44</v>
      </c>
      <c r="H12" s="7" t="s">
        <v>45</v>
      </c>
      <c r="I12" s="12" t="s">
        <v>1</v>
      </c>
      <c r="J12" s="5"/>
      <c r="K12" s="5"/>
      <c r="M12" s="5"/>
      <c r="N12" s="5"/>
    </row>
    <row r="13" spans="1:14" ht="16.5" customHeight="1" x14ac:dyDescent="0.2">
      <c r="A13" s="67" t="s">
        <v>11</v>
      </c>
      <c r="B13" s="67" t="s">
        <v>47</v>
      </c>
      <c r="C13" s="8" t="s">
        <v>46</v>
      </c>
      <c r="D13" s="24">
        <f t="shared" ref="D13:I13" si="0">D15+D16</f>
        <v>41954647.340000004</v>
      </c>
      <c r="E13" s="24">
        <f t="shared" si="0"/>
        <v>39865061.380000003</v>
      </c>
      <c r="F13" s="24">
        <f t="shared" si="0"/>
        <v>41201105.259999998</v>
      </c>
      <c r="G13" s="24">
        <f t="shared" si="0"/>
        <v>44280813.939999998</v>
      </c>
      <c r="H13" s="24">
        <f t="shared" si="0"/>
        <v>43706113.969999999</v>
      </c>
      <c r="I13" s="24">
        <f t="shared" si="0"/>
        <v>218687357</v>
      </c>
      <c r="J13" s="5"/>
      <c r="K13" s="5"/>
      <c r="L13" s="9"/>
      <c r="M13" s="9"/>
      <c r="N13" s="9"/>
    </row>
    <row r="14" spans="1:14" ht="16.5" customHeight="1" x14ac:dyDescent="0.2">
      <c r="A14" s="67"/>
      <c r="B14" s="67"/>
      <c r="C14" s="39" t="s">
        <v>34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/>
      <c r="J14" s="5"/>
      <c r="K14" s="5"/>
      <c r="L14" s="9"/>
      <c r="M14" s="9"/>
      <c r="N14" s="9"/>
    </row>
    <row r="15" spans="1:14" ht="18" customHeight="1" x14ac:dyDescent="0.2">
      <c r="A15" s="67"/>
      <c r="B15" s="67"/>
      <c r="C15" s="8" t="s">
        <v>3</v>
      </c>
      <c r="D15" s="24">
        <f t="shared" ref="D15:I15" si="1">D21+D33+D64</f>
        <v>41691105</v>
      </c>
      <c r="E15" s="24">
        <f t="shared" si="1"/>
        <v>39323734</v>
      </c>
      <c r="F15" s="24">
        <f t="shared" si="1"/>
        <v>40783385</v>
      </c>
      <c r="G15" s="24">
        <f t="shared" si="1"/>
        <v>43966833</v>
      </c>
      <c r="H15" s="24">
        <f t="shared" si="1"/>
        <v>43393983</v>
      </c>
      <c r="I15" s="24">
        <f t="shared" si="1"/>
        <v>217491505</v>
      </c>
      <c r="J15" s="5"/>
      <c r="K15" s="5"/>
      <c r="L15" s="9"/>
      <c r="M15" s="9"/>
      <c r="N15" s="9"/>
    </row>
    <row r="16" spans="1:14" ht="24.75" customHeight="1" x14ac:dyDescent="0.2">
      <c r="A16" s="67"/>
      <c r="B16" s="67"/>
      <c r="C16" s="10" t="s">
        <v>12</v>
      </c>
      <c r="D16" s="25">
        <f>D22+D34+D65</f>
        <v>263542.33999999997</v>
      </c>
      <c r="E16" s="26">
        <f>E22+E34+E65</f>
        <v>541327.38</v>
      </c>
      <c r="F16" s="26">
        <f>F22+F34+F65</f>
        <v>417720.26</v>
      </c>
      <c r="G16" s="26">
        <f>G22+G34+G65</f>
        <v>313980.94</v>
      </c>
      <c r="H16" s="25">
        <f>H22+H34+H65</f>
        <v>312130.96999999997</v>
      </c>
      <c r="I16" s="24">
        <f t="shared" ref="I16" si="2">I22+I34</f>
        <v>1195852</v>
      </c>
      <c r="J16" s="5"/>
      <c r="K16" s="5"/>
      <c r="L16" s="5"/>
      <c r="M16" s="5"/>
      <c r="N16" s="5"/>
    </row>
    <row r="17" spans="1:12" ht="22.5" customHeight="1" x14ac:dyDescent="0.2">
      <c r="A17" s="67"/>
      <c r="B17" s="67"/>
      <c r="C17" s="8" t="s">
        <v>35</v>
      </c>
      <c r="D17" s="27">
        <v>0</v>
      </c>
      <c r="E17" s="27">
        <v>0</v>
      </c>
      <c r="F17" s="27">
        <v>0</v>
      </c>
      <c r="G17" s="27">
        <v>0</v>
      </c>
      <c r="H17" s="24">
        <v>0</v>
      </c>
      <c r="I17" s="24">
        <f>I19+I31</f>
        <v>140799182.05000001</v>
      </c>
    </row>
    <row r="18" spans="1:12" ht="21.75" customHeight="1" x14ac:dyDescent="0.2">
      <c r="A18" s="74"/>
      <c r="B18" s="74"/>
      <c r="C18" s="11" t="s">
        <v>36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f>I62+I77</f>
        <v>87114220</v>
      </c>
    </row>
    <row r="19" spans="1:12" ht="29.25" customHeight="1" x14ac:dyDescent="0.2">
      <c r="A19" s="79" t="s">
        <v>13</v>
      </c>
      <c r="B19" s="74" t="s">
        <v>48</v>
      </c>
      <c r="C19" s="45" t="s">
        <v>46</v>
      </c>
      <c r="D19" s="24">
        <f t="shared" ref="D19:I19" si="3">D21+D22</f>
        <v>2830204.74</v>
      </c>
      <c r="E19" s="24">
        <f t="shared" si="3"/>
        <v>2908704.6</v>
      </c>
      <c r="F19" s="24">
        <f t="shared" si="3"/>
        <v>2958000</v>
      </c>
      <c r="G19" s="24">
        <f t="shared" si="3"/>
        <v>3377100</v>
      </c>
      <c r="H19" s="24">
        <f t="shared" si="3"/>
        <v>3420300</v>
      </c>
      <c r="I19" s="24">
        <f t="shared" si="3"/>
        <v>17101500</v>
      </c>
    </row>
    <row r="20" spans="1:12" ht="21" customHeight="1" x14ac:dyDescent="0.2">
      <c r="A20" s="76"/>
      <c r="B20" s="71"/>
      <c r="C20" s="45" t="s">
        <v>34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/>
    </row>
    <row r="21" spans="1:12" ht="20.25" customHeight="1" x14ac:dyDescent="0.2">
      <c r="A21" s="76"/>
      <c r="B21" s="71"/>
      <c r="C21" s="45" t="s">
        <v>3</v>
      </c>
      <c r="D21" s="24">
        <v>2687400</v>
      </c>
      <c r="E21" s="24">
        <v>2719400</v>
      </c>
      <c r="F21" s="24">
        <v>2918000</v>
      </c>
      <c r="G21" s="24">
        <v>3337100</v>
      </c>
      <c r="H21" s="24">
        <v>3380300</v>
      </c>
      <c r="I21" s="24">
        <f>I24+I27</f>
        <v>16901500</v>
      </c>
    </row>
    <row r="22" spans="1:12" ht="25.5" customHeight="1" x14ac:dyDescent="0.2">
      <c r="A22" s="76"/>
      <c r="B22" s="71"/>
      <c r="C22" s="46" t="s">
        <v>12</v>
      </c>
      <c r="D22" s="25">
        <v>142804.74</v>
      </c>
      <c r="E22" s="25">
        <v>189304.6</v>
      </c>
      <c r="F22" s="25">
        <f>F25+F28</f>
        <v>40000</v>
      </c>
      <c r="G22" s="25">
        <f>G25+G28</f>
        <v>40000</v>
      </c>
      <c r="H22" s="25">
        <f>H25+H28</f>
        <v>40000</v>
      </c>
      <c r="I22" s="24">
        <f>I25+I28</f>
        <v>200000</v>
      </c>
    </row>
    <row r="23" spans="1:12" ht="99" hidden="1" customHeight="1" x14ac:dyDescent="0.2">
      <c r="A23" s="76" t="s">
        <v>2</v>
      </c>
      <c r="B23" s="71" t="s">
        <v>14</v>
      </c>
      <c r="C23" s="45" t="s">
        <v>25</v>
      </c>
      <c r="D23" s="24">
        <f t="shared" ref="D23:I23" si="4">D24+D25</f>
        <v>164300</v>
      </c>
      <c r="E23" s="24">
        <f t="shared" si="4"/>
        <v>164300</v>
      </c>
      <c r="F23" s="24">
        <f t="shared" si="4"/>
        <v>164300</v>
      </c>
      <c r="G23" s="24">
        <f t="shared" si="4"/>
        <v>164300</v>
      </c>
      <c r="H23" s="24">
        <f t="shared" si="4"/>
        <v>164300</v>
      </c>
      <c r="I23" s="24">
        <f t="shared" si="4"/>
        <v>821500</v>
      </c>
    </row>
    <row r="24" spans="1:12" ht="18" hidden="1" customHeight="1" x14ac:dyDescent="0.2">
      <c r="A24" s="76"/>
      <c r="B24" s="71"/>
      <c r="C24" s="45" t="s">
        <v>3</v>
      </c>
      <c r="D24" s="24">
        <v>124300</v>
      </c>
      <c r="E24" s="24">
        <v>124300</v>
      </c>
      <c r="F24" s="24">
        <v>124300</v>
      </c>
      <c r="G24" s="24">
        <v>124300</v>
      </c>
      <c r="H24" s="24">
        <v>124300</v>
      </c>
      <c r="I24" s="24">
        <f>SUM(D24:H24)</f>
        <v>621500</v>
      </c>
      <c r="J24" s="5"/>
      <c r="K24" s="5"/>
      <c r="L24" s="5"/>
    </row>
    <row r="25" spans="1:12" ht="26.25" hidden="1" customHeight="1" x14ac:dyDescent="0.2">
      <c r="A25" s="76"/>
      <c r="B25" s="71"/>
      <c r="C25" s="45" t="s">
        <v>12</v>
      </c>
      <c r="D25" s="24">
        <v>40000</v>
      </c>
      <c r="E25" s="24">
        <v>40000</v>
      </c>
      <c r="F25" s="24">
        <v>40000</v>
      </c>
      <c r="G25" s="24">
        <v>40000</v>
      </c>
      <c r="H25" s="24">
        <v>40000</v>
      </c>
      <c r="I25" s="24">
        <f>SUM(D25:H25)</f>
        <v>200000</v>
      </c>
      <c r="J25" s="5"/>
      <c r="K25" s="5"/>
      <c r="L25" s="5"/>
    </row>
    <row r="26" spans="1:12" ht="98.25" hidden="1" customHeight="1" x14ac:dyDescent="0.2">
      <c r="A26" s="79" t="s">
        <v>4</v>
      </c>
      <c r="B26" s="72" t="s">
        <v>15</v>
      </c>
      <c r="C26" s="45" t="s">
        <v>25</v>
      </c>
      <c r="D26" s="23">
        <v>3256000</v>
      </c>
      <c r="E26" s="23">
        <v>3256000</v>
      </c>
      <c r="F26" s="24">
        <v>3256000</v>
      </c>
      <c r="G26" s="24">
        <v>3256000</v>
      </c>
      <c r="H26" s="24">
        <v>3256000</v>
      </c>
      <c r="I26" s="24">
        <f>SUM(D26:H26)</f>
        <v>16280000</v>
      </c>
      <c r="J26" s="5"/>
      <c r="K26" s="5"/>
      <c r="L26" s="5"/>
    </row>
    <row r="27" spans="1:12" ht="15.75" hidden="1" customHeight="1" x14ac:dyDescent="0.2">
      <c r="A27" s="76"/>
      <c r="B27" s="73"/>
      <c r="C27" s="49" t="s">
        <v>3</v>
      </c>
      <c r="D27" s="23">
        <v>3256000</v>
      </c>
      <c r="E27" s="23">
        <v>3256000</v>
      </c>
      <c r="F27" s="24">
        <v>3256000</v>
      </c>
      <c r="G27" s="24">
        <v>3256000</v>
      </c>
      <c r="H27" s="24">
        <v>3256000</v>
      </c>
      <c r="I27" s="24">
        <f>SUM(D27:H27)</f>
        <v>16280000</v>
      </c>
      <c r="J27" s="5"/>
      <c r="K27" s="5"/>
      <c r="L27" s="5"/>
    </row>
    <row r="28" spans="1:12" ht="27.75" hidden="1" customHeight="1" x14ac:dyDescent="0.2">
      <c r="A28" s="76"/>
      <c r="B28" s="73"/>
      <c r="C28" s="49" t="s">
        <v>12</v>
      </c>
      <c r="D28" s="23">
        <v>0</v>
      </c>
      <c r="E28" s="23">
        <v>0</v>
      </c>
      <c r="F28" s="24">
        <v>0</v>
      </c>
      <c r="G28" s="24">
        <v>0</v>
      </c>
      <c r="H28" s="24">
        <v>0</v>
      </c>
      <c r="I28" s="24">
        <v>0</v>
      </c>
      <c r="J28" s="5"/>
      <c r="K28" s="5"/>
      <c r="L28" s="5"/>
    </row>
    <row r="29" spans="1:12" ht="20.25" customHeight="1" x14ac:dyDescent="0.2">
      <c r="A29" s="47"/>
      <c r="B29" s="36"/>
      <c r="C29" s="49" t="s">
        <v>35</v>
      </c>
      <c r="D29" s="28">
        <v>0</v>
      </c>
      <c r="E29" s="28">
        <v>0</v>
      </c>
      <c r="F29" s="27">
        <v>0</v>
      </c>
      <c r="G29" s="27">
        <v>0</v>
      </c>
      <c r="H29" s="27">
        <v>0</v>
      </c>
      <c r="I29" s="24"/>
      <c r="J29" s="5"/>
      <c r="K29" s="5"/>
      <c r="L29" s="5"/>
    </row>
    <row r="30" spans="1:12" ht="21" customHeight="1" x14ac:dyDescent="0.2">
      <c r="A30" s="48"/>
      <c r="B30" s="37"/>
      <c r="C30" s="49" t="s">
        <v>36</v>
      </c>
      <c r="D30" s="28">
        <v>0</v>
      </c>
      <c r="E30" s="28">
        <v>0</v>
      </c>
      <c r="F30" s="27">
        <v>0</v>
      </c>
      <c r="G30" s="27">
        <v>0</v>
      </c>
      <c r="H30" s="27">
        <v>0</v>
      </c>
      <c r="I30" s="24"/>
      <c r="J30" s="5"/>
      <c r="K30" s="5"/>
      <c r="L30" s="5"/>
    </row>
    <row r="31" spans="1:12" ht="24" customHeight="1" x14ac:dyDescent="0.2">
      <c r="A31" s="56" t="s">
        <v>16</v>
      </c>
      <c r="B31" s="56" t="s">
        <v>17</v>
      </c>
      <c r="C31" s="8" t="s">
        <v>46</v>
      </c>
      <c r="D31" s="28">
        <f>D33+D34</f>
        <v>29067903.879999999</v>
      </c>
      <c r="E31" s="28">
        <f>E33+E34</f>
        <v>24111845.829999998</v>
      </c>
      <c r="F31" s="28">
        <f>F33+F34</f>
        <v>23872061.699999999</v>
      </c>
      <c r="G31" s="28">
        <f>G33+G34</f>
        <v>23782900.670000002</v>
      </c>
      <c r="H31" s="28">
        <f>H33+H34</f>
        <v>22862969.969999999</v>
      </c>
      <c r="I31" s="24">
        <f>SUM(D31:H31)</f>
        <v>123697682.05</v>
      </c>
      <c r="J31" s="5"/>
      <c r="K31" s="5"/>
      <c r="L31" s="5"/>
    </row>
    <row r="32" spans="1:12" ht="21.75" customHeight="1" x14ac:dyDescent="0.2">
      <c r="A32" s="52"/>
      <c r="B32" s="52"/>
      <c r="C32" s="39" t="s">
        <v>34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4"/>
      <c r="J32" s="5"/>
      <c r="K32" s="5"/>
      <c r="L32" s="5"/>
    </row>
    <row r="33" spans="1:12" ht="18.75" customHeight="1" x14ac:dyDescent="0.2">
      <c r="A33" s="52"/>
      <c r="B33" s="52"/>
      <c r="C33" s="8" t="s">
        <v>3</v>
      </c>
      <c r="D33" s="23">
        <v>29021843</v>
      </c>
      <c r="E33" s="23">
        <v>23873491</v>
      </c>
      <c r="F33" s="23">
        <v>23646913</v>
      </c>
      <c r="G33" s="23">
        <v>23603189</v>
      </c>
      <c r="H33" s="23">
        <v>22590839</v>
      </c>
      <c r="I33" s="24">
        <f t="shared" ref="I33" si="5">I35+I38+I42+I46</f>
        <v>113475785</v>
      </c>
      <c r="J33" s="5"/>
      <c r="K33" s="5"/>
      <c r="L33" s="5"/>
    </row>
    <row r="34" spans="1:12" ht="27" customHeight="1" x14ac:dyDescent="0.2">
      <c r="A34" s="57"/>
      <c r="B34" s="57"/>
      <c r="C34" s="8" t="s">
        <v>12</v>
      </c>
      <c r="D34" s="23">
        <v>46060.88</v>
      </c>
      <c r="E34" s="23">
        <v>238354.83</v>
      </c>
      <c r="F34" s="23">
        <v>225148.7</v>
      </c>
      <c r="G34" s="23">
        <v>179711.67</v>
      </c>
      <c r="H34" s="23">
        <v>272130.96999999997</v>
      </c>
      <c r="I34" s="24">
        <f t="shared" ref="I34" si="6">I56+I59</f>
        <v>995852</v>
      </c>
      <c r="J34" s="5"/>
      <c r="K34" s="5"/>
      <c r="L34" s="5"/>
    </row>
    <row r="35" spans="1:12" ht="104.25" hidden="1" customHeight="1" x14ac:dyDescent="0.2">
      <c r="A35" s="56" t="s">
        <v>18</v>
      </c>
      <c r="B35" s="58" t="s">
        <v>19</v>
      </c>
      <c r="C35" s="8" t="s">
        <v>25</v>
      </c>
      <c r="D35" s="25">
        <f t="shared" ref="D35:I35" si="7">D36+D37</f>
        <v>2538440</v>
      </c>
      <c r="E35" s="25">
        <f t="shared" si="7"/>
        <v>2538440</v>
      </c>
      <c r="F35" s="25">
        <f t="shared" si="7"/>
        <v>2538440</v>
      </c>
      <c r="G35" s="25">
        <f t="shared" si="7"/>
        <v>2538440</v>
      </c>
      <c r="H35" s="25">
        <f t="shared" si="7"/>
        <v>2538440</v>
      </c>
      <c r="I35" s="24">
        <f t="shared" si="7"/>
        <v>12692200</v>
      </c>
      <c r="J35" s="5"/>
      <c r="K35" s="5"/>
      <c r="L35" s="5"/>
    </row>
    <row r="36" spans="1:12" ht="12" hidden="1" customHeight="1" x14ac:dyDescent="0.2">
      <c r="A36" s="52"/>
      <c r="B36" s="59"/>
      <c r="C36" s="13" t="s">
        <v>3</v>
      </c>
      <c r="D36" s="25">
        <v>2538440</v>
      </c>
      <c r="E36" s="25">
        <v>2538440</v>
      </c>
      <c r="F36" s="25">
        <v>2538440</v>
      </c>
      <c r="G36" s="25">
        <v>2538440</v>
      </c>
      <c r="H36" s="25">
        <v>2538440</v>
      </c>
      <c r="I36" s="24">
        <f>SUM(D36:H36)</f>
        <v>12692200</v>
      </c>
      <c r="J36" s="5"/>
      <c r="K36" s="5"/>
      <c r="L36" s="5"/>
    </row>
    <row r="37" spans="1:12" ht="24" hidden="1" customHeight="1" x14ac:dyDescent="0.2">
      <c r="A37" s="52"/>
      <c r="B37" s="59"/>
      <c r="C37" s="8" t="s">
        <v>12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4">
        <v>0</v>
      </c>
      <c r="J37" s="5"/>
      <c r="K37" s="5"/>
      <c r="L37" s="5"/>
    </row>
    <row r="38" spans="1:12" ht="99.75" hidden="1" customHeight="1" x14ac:dyDescent="0.2">
      <c r="A38" s="56" t="s">
        <v>5</v>
      </c>
      <c r="B38" s="50" t="s">
        <v>20</v>
      </c>
      <c r="C38" s="8" t="s">
        <v>25</v>
      </c>
      <c r="D38" s="23">
        <f t="shared" ref="D38:I38" si="8">D39+D40+D41</f>
        <v>243092</v>
      </c>
      <c r="E38" s="23">
        <f t="shared" si="8"/>
        <v>243092</v>
      </c>
      <c r="F38" s="23">
        <f t="shared" si="8"/>
        <v>243092</v>
      </c>
      <c r="G38" s="23">
        <f t="shared" si="8"/>
        <v>243092</v>
      </c>
      <c r="H38" s="23">
        <f t="shared" si="8"/>
        <v>243092</v>
      </c>
      <c r="I38" s="24">
        <f t="shared" si="8"/>
        <v>1215460</v>
      </c>
      <c r="J38" s="5"/>
      <c r="K38" s="5"/>
      <c r="L38" s="5"/>
    </row>
    <row r="39" spans="1:12" ht="13.5" hidden="1" customHeight="1" x14ac:dyDescent="0.2">
      <c r="A39" s="52"/>
      <c r="B39" s="51"/>
      <c r="C39" s="74" t="s">
        <v>3</v>
      </c>
      <c r="D39" s="23">
        <v>238842</v>
      </c>
      <c r="E39" s="23">
        <v>238842</v>
      </c>
      <c r="F39" s="29">
        <v>238842</v>
      </c>
      <c r="G39" s="23">
        <v>238842</v>
      </c>
      <c r="H39" s="23">
        <v>238842</v>
      </c>
      <c r="I39" s="24">
        <f>SUM(D39:H39)</f>
        <v>1194210</v>
      </c>
      <c r="J39" s="5"/>
      <c r="K39" s="5"/>
      <c r="L39" s="5"/>
    </row>
    <row r="40" spans="1:12" ht="16.5" hidden="1" customHeight="1" x14ac:dyDescent="0.2">
      <c r="A40" s="52"/>
      <c r="B40" s="51"/>
      <c r="C40" s="75"/>
      <c r="D40" s="23">
        <v>4250</v>
      </c>
      <c r="E40" s="23">
        <v>4250</v>
      </c>
      <c r="F40" s="29">
        <v>4250</v>
      </c>
      <c r="G40" s="23">
        <v>4250</v>
      </c>
      <c r="H40" s="23">
        <v>4250</v>
      </c>
      <c r="I40" s="24">
        <f>SUM(D40:H40)</f>
        <v>21250</v>
      </c>
      <c r="J40" s="5"/>
      <c r="K40" s="5"/>
      <c r="L40" s="5"/>
    </row>
    <row r="41" spans="1:12" ht="24.75" hidden="1" customHeight="1" x14ac:dyDescent="0.2">
      <c r="A41" s="52"/>
      <c r="B41" s="51"/>
      <c r="C41" s="8" t="s">
        <v>12</v>
      </c>
      <c r="D41" s="23">
        <v>0</v>
      </c>
      <c r="E41" s="23">
        <v>0</v>
      </c>
      <c r="F41" s="29">
        <v>0</v>
      </c>
      <c r="G41" s="23">
        <v>0</v>
      </c>
      <c r="H41" s="23">
        <v>0</v>
      </c>
      <c r="I41" s="24">
        <v>0</v>
      </c>
      <c r="J41" s="5"/>
      <c r="K41" s="5"/>
      <c r="L41" s="5"/>
    </row>
    <row r="42" spans="1:12" ht="98.25" hidden="1" customHeight="1" x14ac:dyDescent="0.2">
      <c r="A42" s="56" t="s">
        <v>6</v>
      </c>
      <c r="B42" s="50" t="s">
        <v>21</v>
      </c>
      <c r="C42" s="8" t="s">
        <v>25</v>
      </c>
      <c r="D42" s="24">
        <f t="shared" ref="D42:I42" si="9">D43+D44+D45</f>
        <v>1133037</v>
      </c>
      <c r="E42" s="24">
        <f t="shared" si="9"/>
        <v>1133037</v>
      </c>
      <c r="F42" s="24">
        <f t="shared" si="9"/>
        <v>1133037</v>
      </c>
      <c r="G42" s="24">
        <f t="shared" si="9"/>
        <v>1133037</v>
      </c>
      <c r="H42" s="24">
        <f t="shared" si="9"/>
        <v>1133037</v>
      </c>
      <c r="I42" s="24">
        <f t="shared" si="9"/>
        <v>5665185</v>
      </c>
      <c r="J42" s="5"/>
      <c r="K42" s="5"/>
      <c r="L42" s="5"/>
    </row>
    <row r="43" spans="1:12" ht="12" hidden="1" customHeight="1" x14ac:dyDescent="0.2">
      <c r="A43" s="52"/>
      <c r="B43" s="51"/>
      <c r="C43" s="74" t="s">
        <v>3</v>
      </c>
      <c r="D43" s="24">
        <v>1116037</v>
      </c>
      <c r="E43" s="24">
        <v>1116037</v>
      </c>
      <c r="F43" s="25">
        <v>1116037</v>
      </c>
      <c r="G43" s="24">
        <v>1116037</v>
      </c>
      <c r="H43" s="24">
        <v>1116037</v>
      </c>
      <c r="I43" s="24">
        <f>SUM(D43:H43)</f>
        <v>5580185</v>
      </c>
      <c r="J43" s="5"/>
      <c r="K43" s="5"/>
      <c r="L43" s="5"/>
    </row>
    <row r="44" spans="1:12" ht="12" hidden="1" customHeight="1" x14ac:dyDescent="0.2">
      <c r="A44" s="52"/>
      <c r="B44" s="51"/>
      <c r="C44" s="75"/>
      <c r="D44" s="24">
        <v>17000</v>
      </c>
      <c r="E44" s="24">
        <v>17000</v>
      </c>
      <c r="F44" s="25">
        <v>17000</v>
      </c>
      <c r="G44" s="24">
        <v>17000</v>
      </c>
      <c r="H44" s="24">
        <v>17000</v>
      </c>
      <c r="I44" s="24">
        <f>SUM(D44:H44)</f>
        <v>85000</v>
      </c>
      <c r="J44" s="5"/>
      <c r="K44" s="5"/>
      <c r="L44" s="5"/>
    </row>
    <row r="45" spans="1:12" ht="26.25" hidden="1" customHeight="1" x14ac:dyDescent="0.2">
      <c r="A45" s="52"/>
      <c r="B45" s="51"/>
      <c r="C45" s="8" t="s">
        <v>12</v>
      </c>
      <c r="D45" s="24">
        <v>0</v>
      </c>
      <c r="E45" s="24">
        <v>0</v>
      </c>
      <c r="F45" s="25">
        <v>0</v>
      </c>
      <c r="G45" s="24">
        <v>0</v>
      </c>
      <c r="H45" s="24">
        <v>0</v>
      </c>
      <c r="I45" s="24">
        <v>0</v>
      </c>
      <c r="J45" s="5"/>
      <c r="K45" s="5"/>
      <c r="L45" s="5"/>
    </row>
    <row r="46" spans="1:12" ht="99" hidden="1" customHeight="1" x14ac:dyDescent="0.2">
      <c r="A46" s="56" t="s">
        <v>7</v>
      </c>
      <c r="B46" s="50" t="s">
        <v>22</v>
      </c>
      <c r="C46" s="13" t="s">
        <v>25</v>
      </c>
      <c r="D46" s="23">
        <f t="shared" ref="D46:I46" si="10">D47+D50</f>
        <v>18780588</v>
      </c>
      <c r="E46" s="23">
        <f t="shared" si="10"/>
        <v>18780588</v>
      </c>
      <c r="F46" s="23">
        <f t="shared" si="10"/>
        <v>18780588</v>
      </c>
      <c r="G46" s="23">
        <f t="shared" si="10"/>
        <v>18780588</v>
      </c>
      <c r="H46" s="23">
        <f t="shared" si="10"/>
        <v>18780588</v>
      </c>
      <c r="I46" s="24">
        <f t="shared" si="10"/>
        <v>93902940</v>
      </c>
      <c r="J46" s="5"/>
      <c r="K46" s="5"/>
      <c r="L46" s="5"/>
    </row>
    <row r="47" spans="1:12" ht="21.75" hidden="1" customHeight="1" x14ac:dyDescent="0.2">
      <c r="A47" s="52"/>
      <c r="B47" s="51"/>
      <c r="C47" s="74" t="s">
        <v>3</v>
      </c>
      <c r="D47" s="23">
        <f t="shared" ref="D47:I47" si="11">D48+D49</f>
        <v>16760138</v>
      </c>
      <c r="E47" s="23">
        <f t="shared" si="11"/>
        <v>16760138</v>
      </c>
      <c r="F47" s="29">
        <f t="shared" si="11"/>
        <v>16760138</v>
      </c>
      <c r="G47" s="23">
        <f t="shared" si="11"/>
        <v>16760138</v>
      </c>
      <c r="H47" s="23">
        <f t="shared" si="11"/>
        <v>16760138</v>
      </c>
      <c r="I47" s="24">
        <f t="shared" si="11"/>
        <v>83800690</v>
      </c>
      <c r="J47" s="5"/>
      <c r="K47" s="5"/>
      <c r="L47" s="5"/>
    </row>
    <row r="48" spans="1:12" ht="21" hidden="1" customHeight="1" x14ac:dyDescent="0.2">
      <c r="A48" s="52"/>
      <c r="B48" s="51"/>
      <c r="C48" s="71"/>
      <c r="D48" s="23">
        <v>16473138</v>
      </c>
      <c r="E48" s="23">
        <v>16473138</v>
      </c>
      <c r="F48" s="29">
        <v>16473138</v>
      </c>
      <c r="G48" s="23">
        <v>16473138</v>
      </c>
      <c r="H48" s="23">
        <v>16473138</v>
      </c>
      <c r="I48" s="24">
        <f>SUM(D48:H48)</f>
        <v>82365690</v>
      </c>
      <c r="J48" s="5"/>
      <c r="K48" s="5"/>
      <c r="L48" s="5"/>
    </row>
    <row r="49" spans="1:12" ht="18.75" hidden="1" customHeight="1" x14ac:dyDescent="0.2">
      <c r="A49" s="52"/>
      <c r="B49" s="51"/>
      <c r="C49" s="71"/>
      <c r="D49" s="23">
        <v>287000</v>
      </c>
      <c r="E49" s="23">
        <v>287000</v>
      </c>
      <c r="F49" s="29">
        <v>287000</v>
      </c>
      <c r="G49" s="23">
        <v>287000</v>
      </c>
      <c r="H49" s="23">
        <v>287000</v>
      </c>
      <c r="I49" s="24">
        <f>SUM(D49:H49)</f>
        <v>1435000</v>
      </c>
      <c r="J49" s="5"/>
      <c r="K49" s="5"/>
      <c r="L49" s="5"/>
    </row>
    <row r="50" spans="1:12" ht="23.25" hidden="1" customHeight="1" x14ac:dyDescent="0.2">
      <c r="A50" s="52"/>
      <c r="B50" s="51"/>
      <c r="C50" s="71"/>
      <c r="D50" s="23">
        <f t="shared" ref="D50:I50" si="12">D51+D52+D53</f>
        <v>2020450</v>
      </c>
      <c r="E50" s="23">
        <f t="shared" si="12"/>
        <v>2020450</v>
      </c>
      <c r="F50" s="29">
        <f t="shared" si="12"/>
        <v>2020450</v>
      </c>
      <c r="G50" s="23">
        <f t="shared" si="12"/>
        <v>2020450</v>
      </c>
      <c r="H50" s="23">
        <f t="shared" si="12"/>
        <v>2020450</v>
      </c>
      <c r="I50" s="24">
        <f t="shared" si="12"/>
        <v>10102250</v>
      </c>
      <c r="J50" s="5"/>
      <c r="K50" s="5"/>
      <c r="L50" s="5"/>
    </row>
    <row r="51" spans="1:12" ht="23.25" hidden="1" customHeight="1" x14ac:dyDescent="0.2">
      <c r="A51" s="52"/>
      <c r="B51" s="51"/>
      <c r="C51" s="71"/>
      <c r="D51" s="23">
        <v>1980000</v>
      </c>
      <c r="E51" s="23">
        <v>1980000</v>
      </c>
      <c r="F51" s="29">
        <v>1980000</v>
      </c>
      <c r="G51" s="23">
        <v>1980000</v>
      </c>
      <c r="H51" s="23">
        <v>1980000</v>
      </c>
      <c r="I51" s="24">
        <f>SUM(D51:H51)</f>
        <v>9900000</v>
      </c>
      <c r="J51" s="5"/>
      <c r="K51" s="5"/>
      <c r="L51" s="5"/>
    </row>
    <row r="52" spans="1:12" ht="22.5" hidden="1" customHeight="1" x14ac:dyDescent="0.2">
      <c r="A52" s="52"/>
      <c r="B52" s="51"/>
      <c r="C52" s="75"/>
      <c r="D52" s="23">
        <v>40450</v>
      </c>
      <c r="E52" s="23">
        <v>40450</v>
      </c>
      <c r="F52" s="29">
        <v>40450</v>
      </c>
      <c r="G52" s="23">
        <v>40450</v>
      </c>
      <c r="H52" s="23">
        <v>40450</v>
      </c>
      <c r="I52" s="24">
        <f>SUM(D52:H52)</f>
        <v>202250</v>
      </c>
      <c r="J52" s="5"/>
      <c r="K52" s="5"/>
      <c r="L52" s="5"/>
    </row>
    <row r="53" spans="1:12" ht="24.75" hidden="1" customHeight="1" x14ac:dyDescent="0.2">
      <c r="A53" s="52"/>
      <c r="B53" s="51"/>
      <c r="C53" s="13" t="s">
        <v>12</v>
      </c>
      <c r="D53" s="23">
        <v>0</v>
      </c>
      <c r="E53" s="23">
        <v>0</v>
      </c>
      <c r="F53" s="29">
        <v>0</v>
      </c>
      <c r="G53" s="23">
        <v>0</v>
      </c>
      <c r="H53" s="23">
        <v>0</v>
      </c>
      <c r="I53" s="24">
        <v>0</v>
      </c>
      <c r="J53" s="5"/>
      <c r="K53" s="5"/>
      <c r="L53" s="5"/>
    </row>
    <row r="54" spans="1:12" ht="98.25" hidden="1" customHeight="1" x14ac:dyDescent="0.2">
      <c r="A54" s="56" t="s">
        <v>8</v>
      </c>
      <c r="B54" s="50" t="s">
        <v>23</v>
      </c>
      <c r="C54" s="8" t="s">
        <v>25</v>
      </c>
      <c r="D54" s="24">
        <f t="shared" ref="D54:I54" si="13">D55+D56</f>
        <v>9170.4</v>
      </c>
      <c r="E54" s="24">
        <f t="shared" si="13"/>
        <v>9170.4</v>
      </c>
      <c r="F54" s="24">
        <f t="shared" si="13"/>
        <v>9170.4</v>
      </c>
      <c r="G54" s="24">
        <f t="shared" si="13"/>
        <v>9170.4</v>
      </c>
      <c r="H54" s="24">
        <f t="shared" si="13"/>
        <v>9170.4</v>
      </c>
      <c r="I54" s="24">
        <f t="shared" si="13"/>
        <v>45852</v>
      </c>
      <c r="J54" s="5"/>
      <c r="K54" s="5"/>
      <c r="L54" s="5"/>
    </row>
    <row r="55" spans="1:12" ht="12" hidden="1" customHeight="1" x14ac:dyDescent="0.2">
      <c r="A55" s="52"/>
      <c r="B55" s="51"/>
      <c r="C55" s="8" t="s">
        <v>3</v>
      </c>
      <c r="D55" s="24">
        <v>0</v>
      </c>
      <c r="E55" s="24">
        <v>0</v>
      </c>
      <c r="F55" s="25">
        <v>0</v>
      </c>
      <c r="G55" s="24">
        <v>0</v>
      </c>
      <c r="H55" s="24">
        <v>0</v>
      </c>
      <c r="I55" s="24">
        <v>0</v>
      </c>
      <c r="J55" s="5"/>
      <c r="K55" s="5"/>
      <c r="L55" s="5"/>
    </row>
    <row r="56" spans="1:12" ht="25.5" hidden="1" customHeight="1" x14ac:dyDescent="0.2">
      <c r="A56" s="52"/>
      <c r="B56" s="51"/>
      <c r="C56" s="8" t="s">
        <v>12</v>
      </c>
      <c r="D56" s="24">
        <v>9170.4</v>
      </c>
      <c r="E56" s="24">
        <v>9170.4</v>
      </c>
      <c r="F56" s="25">
        <v>9170.4</v>
      </c>
      <c r="G56" s="24">
        <v>9170.4</v>
      </c>
      <c r="H56" s="24">
        <v>9170.4</v>
      </c>
      <c r="I56" s="24">
        <f>SUM(D56:H56)</f>
        <v>45852</v>
      </c>
      <c r="J56" s="5"/>
      <c r="K56" s="5"/>
      <c r="L56" s="5"/>
    </row>
    <row r="57" spans="1:12" ht="101.25" hidden="1" customHeight="1" x14ac:dyDescent="0.2">
      <c r="A57" s="56" t="s">
        <v>9</v>
      </c>
      <c r="B57" s="56" t="s">
        <v>24</v>
      </c>
      <c r="C57" s="8" t="s">
        <v>25</v>
      </c>
      <c r="D57" s="24">
        <f t="shared" ref="D57:I57" si="14">D58+D59</f>
        <v>190000</v>
      </c>
      <c r="E57" s="24">
        <f t="shared" si="14"/>
        <v>190000</v>
      </c>
      <c r="F57" s="24">
        <f t="shared" si="14"/>
        <v>190000</v>
      </c>
      <c r="G57" s="24">
        <f t="shared" si="14"/>
        <v>190000</v>
      </c>
      <c r="H57" s="24">
        <f t="shared" si="14"/>
        <v>190000</v>
      </c>
      <c r="I57" s="24">
        <f t="shared" si="14"/>
        <v>950000</v>
      </c>
      <c r="J57" s="5"/>
      <c r="K57" s="5"/>
      <c r="L57" s="5"/>
    </row>
    <row r="58" spans="1:12" ht="12" hidden="1" customHeight="1" x14ac:dyDescent="0.2">
      <c r="A58" s="52"/>
      <c r="B58" s="52"/>
      <c r="C58" s="14" t="s">
        <v>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5"/>
      <c r="K58" s="5"/>
      <c r="L58" s="5"/>
    </row>
    <row r="59" spans="1:12" ht="26.25" hidden="1" customHeight="1" x14ac:dyDescent="0.2">
      <c r="A59" s="52"/>
      <c r="B59" s="52"/>
      <c r="C59" s="14" t="s">
        <v>12</v>
      </c>
      <c r="D59" s="24">
        <v>190000</v>
      </c>
      <c r="E59" s="24">
        <v>190000</v>
      </c>
      <c r="F59" s="24">
        <v>190000</v>
      </c>
      <c r="G59" s="24">
        <v>190000</v>
      </c>
      <c r="H59" s="24">
        <v>190000</v>
      </c>
      <c r="I59" s="24">
        <f>SUM(D59:H59)</f>
        <v>950000</v>
      </c>
      <c r="J59" s="5"/>
      <c r="K59" s="5"/>
      <c r="L59" s="5"/>
    </row>
    <row r="60" spans="1:12" ht="20.25" customHeight="1" x14ac:dyDescent="0.2">
      <c r="A60" s="35"/>
      <c r="B60" s="35"/>
      <c r="C60" s="14" t="s">
        <v>35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/>
      <c r="J60" s="5"/>
      <c r="K60" s="5"/>
      <c r="L60" s="5"/>
    </row>
    <row r="61" spans="1:12" ht="20.25" customHeight="1" x14ac:dyDescent="0.2">
      <c r="A61" s="38"/>
      <c r="B61" s="38"/>
      <c r="C61" s="14" t="s">
        <v>36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/>
      <c r="J61" s="5"/>
      <c r="K61" s="5"/>
      <c r="L61" s="5"/>
    </row>
    <row r="62" spans="1:12" ht="30" customHeight="1" x14ac:dyDescent="0.2">
      <c r="A62" s="56" t="s">
        <v>26</v>
      </c>
      <c r="B62" s="50" t="s">
        <v>27</v>
      </c>
      <c r="C62" s="45" t="s">
        <v>46</v>
      </c>
      <c r="D62" s="23">
        <f t="shared" ref="D62:I62" si="15">D64+D65</f>
        <v>10056538.720000001</v>
      </c>
      <c r="E62" s="23">
        <f t="shared" si="15"/>
        <v>12844510.949999999</v>
      </c>
      <c r="F62" s="23">
        <f t="shared" si="15"/>
        <v>14371043.560000001</v>
      </c>
      <c r="G62" s="23">
        <f t="shared" si="15"/>
        <v>17120813.27</v>
      </c>
      <c r="H62" s="23">
        <f t="shared" si="15"/>
        <v>17422844</v>
      </c>
      <c r="I62" s="24">
        <f t="shared" si="15"/>
        <v>87114220</v>
      </c>
      <c r="J62" s="5"/>
      <c r="K62" s="5"/>
      <c r="L62" s="5"/>
    </row>
    <row r="63" spans="1:12" ht="21" customHeight="1" x14ac:dyDescent="0.2">
      <c r="A63" s="52"/>
      <c r="B63" s="51"/>
      <c r="C63" s="45" t="s">
        <v>34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4"/>
      <c r="J63" s="5"/>
      <c r="K63" s="5"/>
      <c r="L63" s="5"/>
    </row>
    <row r="64" spans="1:12" ht="16.5" customHeight="1" x14ac:dyDescent="0.2">
      <c r="A64" s="52"/>
      <c r="B64" s="51"/>
      <c r="C64" s="45" t="s">
        <v>3</v>
      </c>
      <c r="D64" s="23">
        <v>9981862</v>
      </c>
      <c r="E64" s="23">
        <v>12730843</v>
      </c>
      <c r="F64" s="23">
        <v>14218472</v>
      </c>
      <c r="G64" s="23">
        <v>17026544</v>
      </c>
      <c r="H64" s="23">
        <v>17422844</v>
      </c>
      <c r="I64" s="24">
        <f t="shared" ref="I64" si="16">I66+I70</f>
        <v>87114220</v>
      </c>
      <c r="J64" s="5"/>
      <c r="K64" s="5"/>
      <c r="L64" s="5"/>
    </row>
    <row r="65" spans="1:12" ht="27" customHeight="1" x14ac:dyDescent="0.2">
      <c r="A65" s="52"/>
      <c r="B65" s="51"/>
      <c r="C65" s="45" t="s">
        <v>12</v>
      </c>
      <c r="D65" s="23">
        <v>74676.72</v>
      </c>
      <c r="E65" s="23">
        <v>113667.95</v>
      </c>
      <c r="F65" s="23">
        <v>152571.56</v>
      </c>
      <c r="G65" s="23">
        <v>94269.27</v>
      </c>
      <c r="H65" s="23">
        <f t="shared" ref="H65:I65" si="17">H69+H72</f>
        <v>0</v>
      </c>
      <c r="I65" s="24">
        <f t="shared" si="17"/>
        <v>0</v>
      </c>
      <c r="J65" s="5"/>
      <c r="K65" s="5"/>
      <c r="L65" s="5"/>
    </row>
    <row r="66" spans="1:12" ht="100.5" hidden="1" customHeight="1" x14ac:dyDescent="0.2">
      <c r="A66" s="52" t="s">
        <v>32</v>
      </c>
      <c r="B66" s="52" t="s">
        <v>29</v>
      </c>
      <c r="C66" s="45" t="s">
        <v>28</v>
      </c>
      <c r="D66" s="24">
        <f t="shared" ref="D66:I66" si="18">D67+D68+D69</f>
        <v>1184000</v>
      </c>
      <c r="E66" s="24">
        <f t="shared" si="18"/>
        <v>1184000</v>
      </c>
      <c r="F66" s="24">
        <f t="shared" si="18"/>
        <v>1184000</v>
      </c>
      <c r="G66" s="24">
        <f t="shared" si="18"/>
        <v>1184000</v>
      </c>
      <c r="H66" s="24">
        <f t="shared" si="18"/>
        <v>1184000</v>
      </c>
      <c r="I66" s="24">
        <f t="shared" si="18"/>
        <v>5920000</v>
      </c>
      <c r="J66" s="5"/>
      <c r="K66" s="5"/>
      <c r="L66" s="5"/>
    </row>
    <row r="67" spans="1:12" ht="22.5" hidden="1" customHeight="1" x14ac:dyDescent="0.2">
      <c r="A67" s="52"/>
      <c r="B67" s="52"/>
      <c r="C67" s="68" t="s">
        <v>3</v>
      </c>
      <c r="D67" s="24">
        <v>1102000</v>
      </c>
      <c r="E67" s="24">
        <v>1102000</v>
      </c>
      <c r="F67" s="23">
        <v>1102000</v>
      </c>
      <c r="G67" s="24">
        <v>1102000</v>
      </c>
      <c r="H67" s="24">
        <v>1102000</v>
      </c>
      <c r="I67" s="24">
        <f>SUM(D67:H67)</f>
        <v>5510000</v>
      </c>
      <c r="J67" s="5"/>
      <c r="K67" s="5"/>
      <c r="L67" s="5"/>
    </row>
    <row r="68" spans="1:12" ht="19.5" hidden="1" customHeight="1" x14ac:dyDescent="0.2">
      <c r="A68" s="52"/>
      <c r="B68" s="52"/>
      <c r="C68" s="69"/>
      <c r="D68" s="24">
        <v>82000</v>
      </c>
      <c r="E68" s="24">
        <v>82000</v>
      </c>
      <c r="F68" s="23">
        <v>82000</v>
      </c>
      <c r="G68" s="24">
        <v>82000</v>
      </c>
      <c r="H68" s="24">
        <v>82000</v>
      </c>
      <c r="I68" s="24">
        <f>SUM(D68:H68)</f>
        <v>410000</v>
      </c>
      <c r="J68" s="5"/>
      <c r="K68" s="5"/>
      <c r="L68" s="5"/>
    </row>
    <row r="69" spans="1:12" ht="24.75" hidden="1" customHeight="1" x14ac:dyDescent="0.2">
      <c r="A69" s="53"/>
      <c r="B69" s="53"/>
      <c r="C69" s="45" t="s">
        <v>12</v>
      </c>
      <c r="D69" s="24">
        <v>0</v>
      </c>
      <c r="E69" s="24">
        <v>0</v>
      </c>
      <c r="F69" s="23">
        <v>0</v>
      </c>
      <c r="G69" s="24">
        <v>0</v>
      </c>
      <c r="H69" s="24">
        <v>0</v>
      </c>
      <c r="I69" s="24">
        <v>0</v>
      </c>
      <c r="J69" s="5"/>
      <c r="K69" s="5"/>
      <c r="L69" s="5"/>
    </row>
    <row r="70" spans="1:12" ht="102.75" hidden="1" customHeight="1" x14ac:dyDescent="0.2">
      <c r="A70" s="56" t="s">
        <v>10</v>
      </c>
      <c r="B70" s="54" t="s">
        <v>30</v>
      </c>
      <c r="C70" s="45" t="s">
        <v>28</v>
      </c>
      <c r="D70" s="24">
        <f t="shared" ref="D70:I70" si="19">D71+D72</f>
        <v>16238844</v>
      </c>
      <c r="E70" s="24">
        <f t="shared" si="19"/>
        <v>16238844</v>
      </c>
      <c r="F70" s="24">
        <f t="shared" si="19"/>
        <v>16238844</v>
      </c>
      <c r="G70" s="24">
        <f t="shared" si="19"/>
        <v>16238844</v>
      </c>
      <c r="H70" s="24">
        <f t="shared" si="19"/>
        <v>16238844</v>
      </c>
      <c r="I70" s="24">
        <f t="shared" si="19"/>
        <v>81194220</v>
      </c>
      <c r="J70" s="5"/>
      <c r="K70" s="5"/>
      <c r="L70" s="5"/>
    </row>
    <row r="71" spans="1:12" ht="16.5" hidden="1" customHeight="1" x14ac:dyDescent="0.2">
      <c r="A71" s="52"/>
      <c r="B71" s="55"/>
      <c r="C71" s="45" t="s">
        <v>3</v>
      </c>
      <c r="D71" s="24">
        <v>16238844</v>
      </c>
      <c r="E71" s="24">
        <v>16238844</v>
      </c>
      <c r="F71" s="23">
        <v>16238844</v>
      </c>
      <c r="G71" s="23">
        <v>16238844</v>
      </c>
      <c r="H71" s="23">
        <v>16238844</v>
      </c>
      <c r="I71" s="24">
        <f>SUM(D71:H71)</f>
        <v>81194220</v>
      </c>
    </row>
    <row r="72" spans="1:12" ht="26.25" hidden="1" customHeight="1" x14ac:dyDescent="0.2">
      <c r="A72" s="52"/>
      <c r="B72" s="55"/>
      <c r="C72" s="45" t="s">
        <v>12</v>
      </c>
      <c r="D72" s="24">
        <v>0</v>
      </c>
      <c r="E72" s="24">
        <v>0</v>
      </c>
      <c r="F72" s="23">
        <v>0</v>
      </c>
      <c r="G72" s="23">
        <v>0</v>
      </c>
      <c r="H72" s="23">
        <v>0</v>
      </c>
      <c r="I72" s="24">
        <v>0</v>
      </c>
    </row>
    <row r="73" spans="1:12" ht="21" customHeight="1" x14ac:dyDescent="0.2">
      <c r="A73" s="33"/>
      <c r="B73" s="31"/>
      <c r="C73" s="45" t="s">
        <v>35</v>
      </c>
      <c r="D73" s="24">
        <v>0</v>
      </c>
      <c r="E73" s="24">
        <v>0</v>
      </c>
      <c r="F73" s="23">
        <v>0</v>
      </c>
      <c r="G73" s="23">
        <v>0</v>
      </c>
      <c r="H73" s="23">
        <v>0</v>
      </c>
      <c r="I73" s="43"/>
    </row>
    <row r="74" spans="1:12" ht="21" customHeight="1" x14ac:dyDescent="0.2">
      <c r="A74" s="34"/>
      <c r="B74" s="32"/>
      <c r="C74" s="39" t="s">
        <v>36</v>
      </c>
      <c r="D74" s="24">
        <v>0</v>
      </c>
      <c r="E74" s="24">
        <v>0</v>
      </c>
      <c r="F74" s="23">
        <v>0</v>
      </c>
      <c r="G74" s="23">
        <v>0</v>
      </c>
      <c r="H74" s="23">
        <v>0</v>
      </c>
      <c r="I74" s="43"/>
    </row>
    <row r="75" spans="1:12" ht="26.25" customHeight="1" x14ac:dyDescent="0.2">
      <c r="A75" s="40"/>
      <c r="B75" s="41"/>
      <c r="C75" s="42"/>
      <c r="D75" s="43"/>
      <c r="E75" s="43"/>
      <c r="F75" s="44"/>
      <c r="G75" s="44"/>
      <c r="H75" s="44"/>
      <c r="I75" s="43"/>
    </row>
    <row r="77" spans="1:12" x14ac:dyDescent="0.2">
      <c r="A77" s="6"/>
      <c r="B77" s="15"/>
      <c r="C77" s="15"/>
      <c r="D77" s="21"/>
      <c r="E77" s="21"/>
      <c r="F77" s="21"/>
      <c r="G77" s="21"/>
      <c r="H77" s="21"/>
      <c r="I77" s="21">
        <v>0</v>
      </c>
    </row>
  </sheetData>
  <mergeCells count="22">
    <mergeCell ref="C67:C68"/>
    <mergeCell ref="A9:H9"/>
    <mergeCell ref="B23:B25"/>
    <mergeCell ref="B26:B28"/>
    <mergeCell ref="C39:C40"/>
    <mergeCell ref="C43:C44"/>
    <mergeCell ref="C47:C52"/>
    <mergeCell ref="A23:A25"/>
    <mergeCell ref="C11:C12"/>
    <mergeCell ref="A11:A12"/>
    <mergeCell ref="A26:A28"/>
    <mergeCell ref="B13:B18"/>
    <mergeCell ref="A13:A18"/>
    <mergeCell ref="A19:A22"/>
    <mergeCell ref="B19:B22"/>
    <mergeCell ref="D1:H1"/>
    <mergeCell ref="D2:I2"/>
    <mergeCell ref="D3:I3"/>
    <mergeCell ref="D11:H11"/>
    <mergeCell ref="A7:I8"/>
    <mergeCell ref="B11:B12"/>
    <mergeCell ref="D4:I5"/>
  </mergeCells>
  <pageMargins left="0" right="0" top="0.35433070866141736" bottom="0.35433070866141736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Собес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Погребцова</dc:creator>
  <cp:lastModifiedBy>Погребцова</cp:lastModifiedBy>
  <cp:lastPrinted>2019-12-31T06:26:47Z</cp:lastPrinted>
  <dcterms:created xsi:type="dcterms:W3CDTF">2019-09-26T08:12:47Z</dcterms:created>
  <dcterms:modified xsi:type="dcterms:W3CDTF">2020-01-10T08:02:49Z</dcterms:modified>
</cp:coreProperties>
</file>